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20" windowWidth="9420" windowHeight="4455" activeTab="2"/>
  </bookViews>
  <sheets>
    <sheet name="meno" sheetId="1" r:id="rId1"/>
    <sheet name="cas" sheetId="3" r:id="rId2"/>
    <sheet name="vysl" sheetId="2" r:id="rId3"/>
    <sheet name="katA" sheetId="9" r:id="rId4"/>
    <sheet name="katB" sheetId="7" r:id="rId5"/>
    <sheet name="katC" sheetId="10" r:id="rId6"/>
    <sheet name="katD" sheetId="11" r:id="rId7"/>
    <sheet name="katE" sheetId="6" r:id="rId8"/>
    <sheet name="katF" sheetId="8" r:id="rId9"/>
    <sheet name="st.listina" sheetId="13" r:id="rId10"/>
    <sheet name="prihl" sheetId="14" r:id="rId11"/>
    <sheet name="navod" sheetId="12" r:id="rId12"/>
  </sheets>
  <definedNames>
    <definedName name="_xlnm._FilterDatabase" localSheetId="1" hidden="1">cas!$A$1:$A$252</definedName>
    <definedName name="_xlnm._FilterDatabase" localSheetId="3" hidden="1">katA!$B$1:$B$251</definedName>
    <definedName name="_xlnm._FilterDatabase" localSheetId="4" hidden="1">katB!$B$1:$B$251</definedName>
    <definedName name="_xlnm._FilterDatabase" localSheetId="5" hidden="1">katC!$B$1:$B$251</definedName>
    <definedName name="_xlnm._FilterDatabase" localSheetId="6" hidden="1">katD!$B$1:$B$251</definedName>
    <definedName name="_xlnm._FilterDatabase" localSheetId="7" hidden="1">katE!$B$1:$B$251</definedName>
    <definedName name="_xlnm._FilterDatabase" localSheetId="8" hidden="1">katF!$B$1:$B$251</definedName>
    <definedName name="_xlnm._FilterDatabase" localSheetId="0" hidden="1">meno!$B$1:$B$251</definedName>
    <definedName name="_xlnm._FilterDatabase" localSheetId="9" hidden="1">st.listina!$A$1:$A$251</definedName>
    <definedName name="_xlnm._FilterDatabase" localSheetId="2" hidden="1">vysl!$H$1:$H$251</definedName>
    <definedName name="_xlnm.Print_Titles" localSheetId="3">katA!$1:$1</definedName>
    <definedName name="_xlnm.Print_Titles" localSheetId="4">katB!$1:$1</definedName>
    <definedName name="_xlnm.Print_Titles" localSheetId="5">katC!$1:$1</definedName>
    <definedName name="_xlnm.Print_Titles" localSheetId="6">katD!$1:$1</definedName>
    <definedName name="_xlnm.Print_Titles" localSheetId="7">katE!$1:$1</definedName>
    <definedName name="_xlnm.Print_Titles" localSheetId="8">katF!$1:$1</definedName>
    <definedName name="_xlnm.Print_Titles" localSheetId="9">st.listina!$1:$1</definedName>
    <definedName name="_xlnm.Print_Titles" localSheetId="2">vysl!$1:$1</definedName>
  </definedNames>
  <calcPr calcId="125725" fullCalcOnLoad="1"/>
</workbook>
</file>

<file path=xl/calcChain.xml><?xml version="1.0" encoding="utf-8"?>
<calcChain xmlns="http://schemas.openxmlformats.org/spreadsheetml/2006/main">
  <c r="L2" i="1"/>
  <c r="B251" i="2" s="1"/>
  <c r="H251" s="1"/>
  <c r="B219"/>
  <c r="H219" s="1"/>
  <c r="G219" i="9" s="1"/>
  <c r="I219" s="1"/>
  <c r="B218" i="2"/>
  <c r="H218" s="1"/>
  <c r="G218" i="9" s="1"/>
  <c r="I218" s="1"/>
  <c r="B217" i="2"/>
  <c r="H217" s="1"/>
  <c r="G217" i="9" s="1"/>
  <c r="I217" s="1"/>
  <c r="B216" i="2"/>
  <c r="H216" s="1"/>
  <c r="G216" i="9" s="1"/>
  <c r="I216" s="1"/>
  <c r="B215" i="2"/>
  <c r="H215" s="1"/>
  <c r="G215" i="9" s="1"/>
  <c r="I215" s="1"/>
  <c r="B214" i="2"/>
  <c r="H214" s="1"/>
  <c r="G214" i="9" s="1"/>
  <c r="I214" s="1"/>
  <c r="B213" i="2"/>
  <c r="H213" s="1"/>
  <c r="G213" i="9" s="1"/>
  <c r="I213" s="1"/>
  <c r="B212" i="2"/>
  <c r="H212" s="1"/>
  <c r="G212" i="9" s="1"/>
  <c r="I212" s="1"/>
  <c r="B211" i="2"/>
  <c r="H211" s="1"/>
  <c r="G211" i="9" s="1"/>
  <c r="I211" s="1"/>
  <c r="B210" i="2"/>
  <c r="H210" s="1"/>
  <c r="G210" i="9" s="1"/>
  <c r="I210" s="1"/>
  <c r="B209" i="2"/>
  <c r="H209" s="1"/>
  <c r="G209" i="9" s="1"/>
  <c r="I209" s="1"/>
  <c r="B208" i="2"/>
  <c r="H208" s="1"/>
  <c r="G208" i="9" s="1"/>
  <c r="I208" s="1"/>
  <c r="B207" i="2"/>
  <c r="H207" s="1"/>
  <c r="G207" i="9" s="1"/>
  <c r="I207" s="1"/>
  <c r="B206" i="2"/>
  <c r="H206" s="1"/>
  <c r="G206" i="9" s="1"/>
  <c r="I206" s="1"/>
  <c r="B205" i="2"/>
  <c r="H205" s="1"/>
  <c r="G205" i="9" s="1"/>
  <c r="I205" s="1"/>
  <c r="B204" i="2"/>
  <c r="H204" s="1"/>
  <c r="G204" i="9" s="1"/>
  <c r="I204" s="1"/>
  <c r="B203" i="2"/>
  <c r="H203" s="1"/>
  <c r="G203" i="9" s="1"/>
  <c r="I203" s="1"/>
  <c r="B202" i="2"/>
  <c r="H202" s="1"/>
  <c r="G202" i="9" s="1"/>
  <c r="I202" s="1"/>
  <c r="B201" i="2"/>
  <c r="H201" s="1"/>
  <c r="G201" i="9" s="1"/>
  <c r="I201" s="1"/>
  <c r="B200" i="2"/>
  <c r="H200" s="1"/>
  <c r="G200" i="9" s="1"/>
  <c r="I200" s="1"/>
  <c r="B199" i="2"/>
  <c r="H199" s="1"/>
  <c r="G199" i="9" s="1"/>
  <c r="I199" s="1"/>
  <c r="B198" i="2"/>
  <c r="H198" s="1"/>
  <c r="G198" i="9" s="1"/>
  <c r="I198" s="1"/>
  <c r="B197" i="2"/>
  <c r="H197" s="1"/>
  <c r="G197" i="9" s="1"/>
  <c r="I197" s="1"/>
  <c r="B196" i="2"/>
  <c r="H196" s="1"/>
  <c r="G196" i="9" s="1"/>
  <c r="I196" s="1"/>
  <c r="B195" i="2"/>
  <c r="H195" s="1"/>
  <c r="G195" i="9" s="1"/>
  <c r="I195" s="1"/>
  <c r="B194" i="2"/>
  <c r="H194" s="1"/>
  <c r="G194" i="9" s="1"/>
  <c r="I194" s="1"/>
  <c r="B193" i="2"/>
  <c r="H193" s="1"/>
  <c r="G193" i="9" s="1"/>
  <c r="I193" s="1"/>
  <c r="B192" i="2"/>
  <c r="H192" s="1"/>
  <c r="G192" i="9" s="1"/>
  <c r="I192" s="1"/>
  <c r="B191" i="2"/>
  <c r="H191" s="1"/>
  <c r="G191" i="9" s="1"/>
  <c r="I191" s="1"/>
  <c r="B190" i="2"/>
  <c r="H190" s="1"/>
  <c r="G190" i="9" s="1"/>
  <c r="I190" s="1"/>
  <c r="B189" i="2"/>
  <c r="H189" s="1"/>
  <c r="G189" i="9" s="1"/>
  <c r="I189" s="1"/>
  <c r="B188" i="2"/>
  <c r="H188" s="1"/>
  <c r="G188" i="9" s="1"/>
  <c r="I188" s="1"/>
  <c r="B187" i="2"/>
  <c r="H187" s="1"/>
  <c r="G187" i="9" s="1"/>
  <c r="I187" s="1"/>
  <c r="B186" i="2"/>
  <c r="H186" s="1"/>
  <c r="G186" i="9" s="1"/>
  <c r="I186" s="1"/>
  <c r="B185" i="2"/>
  <c r="H185" s="1"/>
  <c r="G185" i="9" s="1"/>
  <c r="I185" s="1"/>
  <c r="B184" i="2"/>
  <c r="H184" s="1"/>
  <c r="G184" i="9" s="1"/>
  <c r="I184" s="1"/>
  <c r="B183" i="2"/>
  <c r="H183" s="1"/>
  <c r="G183" i="9" s="1"/>
  <c r="I183" s="1"/>
  <c r="B182" i="2"/>
  <c r="H182" s="1"/>
  <c r="G182" i="9" s="1"/>
  <c r="I182" s="1"/>
  <c r="B181" i="2"/>
  <c r="H181" s="1"/>
  <c r="G181" i="9" s="1"/>
  <c r="I181" s="1"/>
  <c r="B180" i="2"/>
  <c r="H180" s="1"/>
  <c r="G180" i="9" s="1"/>
  <c r="I180" s="1"/>
  <c r="B179" i="2"/>
  <c r="H179" s="1"/>
  <c r="G179" i="9" s="1"/>
  <c r="I179" s="1"/>
  <c r="B178" i="2"/>
  <c r="H178" s="1"/>
  <c r="G178" i="9" s="1"/>
  <c r="I178" s="1"/>
  <c r="B177" i="2"/>
  <c r="H177" s="1"/>
  <c r="G177" i="9" s="1"/>
  <c r="I177" s="1"/>
  <c r="B176" i="2"/>
  <c r="H176" s="1"/>
  <c r="G176" i="9" s="1"/>
  <c r="I176" s="1"/>
  <c r="B175" i="2"/>
  <c r="H175" s="1"/>
  <c r="G175" i="9" s="1"/>
  <c r="I175" s="1"/>
  <c r="B174" i="2"/>
  <c r="H174" s="1"/>
  <c r="G174" i="9" s="1"/>
  <c r="I174" s="1"/>
  <c r="B173" i="2"/>
  <c r="H173" s="1"/>
  <c r="G173" i="9" s="1"/>
  <c r="I173" s="1"/>
  <c r="B172" i="2"/>
  <c r="H172" s="1"/>
  <c r="G172" i="9" s="1"/>
  <c r="I172" s="1"/>
  <c r="B171" i="2"/>
  <c r="H171" s="1"/>
  <c r="G171" i="9" s="1"/>
  <c r="I171" s="1"/>
  <c r="B170" i="2"/>
  <c r="H170" s="1"/>
  <c r="G170" i="9" s="1"/>
  <c r="I170" s="1"/>
  <c r="B169" i="2"/>
  <c r="H169" s="1"/>
  <c r="G169" i="9" s="1"/>
  <c r="I169" s="1"/>
  <c r="B168" i="2"/>
  <c r="H168" s="1"/>
  <c r="G168" i="9" s="1"/>
  <c r="I168" s="1"/>
  <c r="B167" i="2"/>
  <c r="H167" s="1"/>
  <c r="G167" i="9" s="1"/>
  <c r="I167" s="1"/>
  <c r="B166" i="2"/>
  <c r="H166" s="1"/>
  <c r="G166" i="9" s="1"/>
  <c r="I166" s="1"/>
  <c r="B165" i="2"/>
  <c r="H165" s="1"/>
  <c r="G165" i="9" s="1"/>
  <c r="I165" s="1"/>
  <c r="B164" i="2"/>
  <c r="H164" s="1"/>
  <c r="G164" i="9" s="1"/>
  <c r="I164" s="1"/>
  <c r="B163" i="2"/>
  <c r="H163" s="1"/>
  <c r="G163" i="9" s="1"/>
  <c r="I163" s="1"/>
  <c r="B162" i="2"/>
  <c r="H162" s="1"/>
  <c r="G162" i="9" s="1"/>
  <c r="I162" s="1"/>
  <c r="B161" i="2"/>
  <c r="H161" s="1"/>
  <c r="G161" i="9" s="1"/>
  <c r="I161" s="1"/>
  <c r="B160" i="2"/>
  <c r="H160" s="1"/>
  <c r="G160" i="9" s="1"/>
  <c r="I160" s="1"/>
  <c r="B159" i="2"/>
  <c r="H159" s="1"/>
  <c r="G159" i="9" s="1"/>
  <c r="I159" s="1"/>
  <c r="B158" i="2"/>
  <c r="H158" s="1"/>
  <c r="G158" i="9" s="1"/>
  <c r="I158" s="1"/>
  <c r="B157" i="2"/>
  <c r="H157" s="1"/>
  <c r="G157" i="9" s="1"/>
  <c r="I157" s="1"/>
  <c r="B156" i="2"/>
  <c r="H156" s="1"/>
  <c r="G156" i="9" s="1"/>
  <c r="I156" s="1"/>
  <c r="B155" i="2"/>
  <c r="H155" s="1"/>
  <c r="G155" i="9" s="1"/>
  <c r="I155" s="1"/>
  <c r="B154" i="2"/>
  <c r="H154" s="1"/>
  <c r="G154" i="9" s="1"/>
  <c r="I154" s="1"/>
  <c r="B153" i="2"/>
  <c r="H153" s="1"/>
  <c r="G153" i="9" s="1"/>
  <c r="I153" s="1"/>
  <c r="B152" i="2"/>
  <c r="H152" s="1"/>
  <c r="G152" i="9" s="1"/>
  <c r="I152" s="1"/>
  <c r="B151" i="2"/>
  <c r="H151" s="1"/>
  <c r="G151" i="9" s="1"/>
  <c r="I151" s="1"/>
  <c r="B150" i="2"/>
  <c r="H150" s="1"/>
  <c r="G150" i="9" s="1"/>
  <c r="I150" s="1"/>
  <c r="B149" i="2"/>
  <c r="H149" s="1"/>
  <c r="G149" i="9" s="1"/>
  <c r="I149" s="1"/>
  <c r="B148" i="2"/>
  <c r="H148" s="1"/>
  <c r="G148" i="9" s="1"/>
  <c r="I148" s="1"/>
  <c r="B147" i="2"/>
  <c r="H147" s="1"/>
  <c r="G147" i="9" s="1"/>
  <c r="I147" s="1"/>
  <c r="B146" i="2"/>
  <c r="H146" s="1"/>
  <c r="G146" i="9" s="1"/>
  <c r="I146" s="1"/>
  <c r="B145" i="2"/>
  <c r="H145" s="1"/>
  <c r="G145" i="9" s="1"/>
  <c r="I145" s="1"/>
  <c r="B144" i="2"/>
  <c r="H144" s="1"/>
  <c r="G144" i="9" s="1"/>
  <c r="I144" s="1"/>
  <c r="B143" i="2"/>
  <c r="H143" s="1"/>
  <c r="G143" i="9" s="1"/>
  <c r="I143" s="1"/>
  <c r="B142" i="2"/>
  <c r="H142" s="1"/>
  <c r="G142" i="9" s="1"/>
  <c r="I142" s="1"/>
  <c r="B141" i="2"/>
  <c r="H141" s="1"/>
  <c r="G141" i="9" s="1"/>
  <c r="I141" s="1"/>
  <c r="B140" i="2"/>
  <c r="H140" s="1"/>
  <c r="G140" i="9" s="1"/>
  <c r="I140" s="1"/>
  <c r="B139" i="2"/>
  <c r="H139" s="1"/>
  <c r="G139" i="9" s="1"/>
  <c r="I139" s="1"/>
  <c r="B138" i="2"/>
  <c r="H138" s="1"/>
  <c r="G138" i="9" s="1"/>
  <c r="I138" s="1"/>
  <c r="B137" i="2"/>
  <c r="H137" s="1"/>
  <c r="G137" i="9" s="1"/>
  <c r="I137" s="1"/>
  <c r="B136" i="2"/>
  <c r="H136" s="1"/>
  <c r="G136" i="9" s="1"/>
  <c r="I136" s="1"/>
  <c r="B135" i="2"/>
  <c r="H135" s="1"/>
  <c r="G135" i="9" s="1"/>
  <c r="I135" s="1"/>
  <c r="B134" i="2"/>
  <c r="H134" s="1"/>
  <c r="G134" i="9" s="1"/>
  <c r="I134" s="1"/>
  <c r="B133" i="2"/>
  <c r="H133" s="1"/>
  <c r="G133" i="9" s="1"/>
  <c r="I133" s="1"/>
  <c r="B132" i="2"/>
  <c r="H132" s="1"/>
  <c r="G132" i="9" s="1"/>
  <c r="I132" s="1"/>
  <c r="B131" i="2"/>
  <c r="H131" s="1"/>
  <c r="G131" i="9" s="1"/>
  <c r="I131" s="1"/>
  <c r="B130" i="2"/>
  <c r="H130" s="1"/>
  <c r="G130" i="9" s="1"/>
  <c r="I130" s="1"/>
  <c r="B129" i="2"/>
  <c r="H129" s="1"/>
  <c r="G129" i="9" s="1"/>
  <c r="I129" s="1"/>
  <c r="B128" i="2"/>
  <c r="H128" s="1"/>
  <c r="G128" i="9" s="1"/>
  <c r="I128" s="1"/>
  <c r="B127" i="2"/>
  <c r="H127" s="1"/>
  <c r="G127" i="9" s="1"/>
  <c r="I127" s="1"/>
  <c r="B126" i="2"/>
  <c r="H126" s="1"/>
  <c r="G126" i="9" s="1"/>
  <c r="I126" s="1"/>
  <c r="B125" i="2"/>
  <c r="H125" s="1"/>
  <c r="G125" i="9" s="1"/>
  <c r="I125" s="1"/>
  <c r="B124" i="2"/>
  <c r="H124" s="1"/>
  <c r="G124" i="9" s="1"/>
  <c r="I124" s="1"/>
  <c r="B123" i="2"/>
  <c r="H123" s="1"/>
  <c r="G123" i="9" s="1"/>
  <c r="I123" s="1"/>
  <c r="B122" i="2"/>
  <c r="H122" s="1"/>
  <c r="G122" i="9" s="1"/>
  <c r="I122" s="1"/>
  <c r="B121" i="2"/>
  <c r="H121" s="1"/>
  <c r="G121" i="9" s="1"/>
  <c r="I121" s="1"/>
  <c r="B120" i="2"/>
  <c r="H120" s="1"/>
  <c r="G120" i="9" s="1"/>
  <c r="I120" s="1"/>
  <c r="B119" i="2"/>
  <c r="H119" s="1"/>
  <c r="G119" i="9" s="1"/>
  <c r="I119" s="1"/>
  <c r="B118" i="2"/>
  <c r="H118" s="1"/>
  <c r="G118" i="9" s="1"/>
  <c r="I118" s="1"/>
  <c r="B117" i="2"/>
  <c r="H117" s="1"/>
  <c r="G117" i="9" s="1"/>
  <c r="I117" s="1"/>
  <c r="B116" i="2"/>
  <c r="H116" s="1"/>
  <c r="G116" i="9" s="1"/>
  <c r="I116" s="1"/>
  <c r="B115" i="2"/>
  <c r="H115" s="1"/>
  <c r="G115" i="9" s="1"/>
  <c r="I115" s="1"/>
  <c r="B114" i="2"/>
  <c r="H114" s="1"/>
  <c r="G114" i="9" s="1"/>
  <c r="I114" s="1"/>
  <c r="B113" i="2"/>
  <c r="H113" s="1"/>
  <c r="G113" i="9" s="1"/>
  <c r="I113" s="1"/>
  <c r="B112" i="2"/>
  <c r="H112" s="1"/>
  <c r="G112" i="9" s="1"/>
  <c r="I112" s="1"/>
  <c r="B111" i="2"/>
  <c r="H111" s="1"/>
  <c r="G111" i="9" s="1"/>
  <c r="I111" s="1"/>
  <c r="B110" i="2"/>
  <c r="H110" s="1"/>
  <c r="G110" i="9" s="1"/>
  <c r="I110" s="1"/>
  <c r="B109" i="2"/>
  <c r="H109" s="1"/>
  <c r="G109" i="9" s="1"/>
  <c r="I109" s="1"/>
  <c r="B108" i="2"/>
  <c r="H108" s="1"/>
  <c r="G108" i="9" s="1"/>
  <c r="I108" s="1"/>
  <c r="B107" i="2"/>
  <c r="H107" s="1"/>
  <c r="G107" i="9" s="1"/>
  <c r="I107" s="1"/>
  <c r="B106" i="2"/>
  <c r="H106" s="1"/>
  <c r="G106" i="9" s="1"/>
  <c r="I106" s="1"/>
  <c r="B105" i="2"/>
  <c r="H105" s="1"/>
  <c r="G105" i="9" s="1"/>
  <c r="I105" s="1"/>
  <c r="B104" i="2"/>
  <c r="H104" s="1"/>
  <c r="G104" i="9" s="1"/>
  <c r="I104" s="1"/>
  <c r="B103" i="2"/>
  <c r="H103" s="1"/>
  <c r="G103" i="9" s="1"/>
  <c r="I103" s="1"/>
  <c r="B102" i="2"/>
  <c r="H102" s="1"/>
  <c r="G102" i="9" s="1"/>
  <c r="I102" s="1"/>
  <c r="B101" i="2"/>
  <c r="H101" s="1"/>
  <c r="G101" i="9" s="1"/>
  <c r="I101" s="1"/>
  <c r="B100" i="2"/>
  <c r="H100" s="1"/>
  <c r="G100" i="9" s="1"/>
  <c r="I100" s="1"/>
  <c r="B99" i="2"/>
  <c r="H99" s="1"/>
  <c r="G99" i="9" s="1"/>
  <c r="I99" s="1"/>
  <c r="B98" i="2"/>
  <c r="H98" s="1"/>
  <c r="G98" i="9" s="1"/>
  <c r="I98" s="1"/>
  <c r="B97" i="2"/>
  <c r="H97" s="1"/>
  <c r="G97" i="9" s="1"/>
  <c r="I97" s="1"/>
  <c r="B96" i="2"/>
  <c r="H96" s="1"/>
  <c r="G96" i="9" s="1"/>
  <c r="I96" s="1"/>
  <c r="B95" i="2"/>
  <c r="H95" s="1"/>
  <c r="G95" i="9" s="1"/>
  <c r="I95" s="1"/>
  <c r="B94" i="2"/>
  <c r="H94" s="1"/>
  <c r="G94" i="9" s="1"/>
  <c r="I94" s="1"/>
  <c r="B93" i="2"/>
  <c r="H93" s="1"/>
  <c r="G93" i="9" s="1"/>
  <c r="I93" s="1"/>
  <c r="B92" i="2"/>
  <c r="H92" s="1"/>
  <c r="G92" i="9" s="1"/>
  <c r="I92" s="1"/>
  <c r="B91" i="2"/>
  <c r="H91" s="1"/>
  <c r="G91" i="9" s="1"/>
  <c r="I91" s="1"/>
  <c r="B90" i="2"/>
  <c r="H90" s="1"/>
  <c r="G90" i="9" s="1"/>
  <c r="I90" s="1"/>
  <c r="B89" i="2"/>
  <c r="H89" s="1"/>
  <c r="G89" i="9" s="1"/>
  <c r="I89" s="1"/>
  <c r="B88" i="2"/>
  <c r="H88" s="1"/>
  <c r="G88" i="9" s="1"/>
  <c r="I88" s="1"/>
  <c r="B87" i="2"/>
  <c r="H87" s="1"/>
  <c r="G87" i="9" s="1"/>
  <c r="I87" s="1"/>
  <c r="B86" i="2"/>
  <c r="H86" s="1"/>
  <c r="G86" i="9" s="1"/>
  <c r="I86" s="1"/>
  <c r="B85" i="2"/>
  <c r="H85" s="1"/>
  <c r="G85" i="9" s="1"/>
  <c r="I85" s="1"/>
  <c r="B84" i="2"/>
  <c r="H84" s="1"/>
  <c r="G84" i="9" s="1"/>
  <c r="I84" s="1"/>
  <c r="B83" i="2"/>
  <c r="H83" s="1"/>
  <c r="G83" i="9" s="1"/>
  <c r="I83" s="1"/>
  <c r="B82" i="2"/>
  <c r="B81"/>
  <c r="H81" s="1"/>
  <c r="H5" i="1"/>
  <c r="B80" i="2"/>
  <c r="H80" s="1"/>
  <c r="G80" i="9" s="1"/>
  <c r="H65" i="1"/>
  <c r="B79" i="2"/>
  <c r="H79" s="1"/>
  <c r="H11" i="1"/>
  <c r="B78" i="2"/>
  <c r="H78" s="1"/>
  <c r="G78" i="9" s="1"/>
  <c r="I78" s="1"/>
  <c r="H10" i="1"/>
  <c r="B77" i="2"/>
  <c r="H77" s="1"/>
  <c r="G77" i="9" s="1"/>
  <c r="I77" s="1"/>
  <c r="H34" i="1"/>
  <c r="B76" i="2"/>
  <c r="H76"/>
  <c r="G76" i="9" s="1"/>
  <c r="I76" s="1"/>
  <c r="B75" i="2"/>
  <c r="H60" i="1"/>
  <c r="G75" i="2"/>
  <c r="A75" s="1"/>
  <c r="B74"/>
  <c r="H74" s="1"/>
  <c r="G74" i="9" s="1"/>
  <c r="I74" s="1"/>
  <c r="B73" i="2"/>
  <c r="H73" s="1"/>
  <c r="G73" i="9" s="1"/>
  <c r="H44" i="1"/>
  <c r="G73" i="2"/>
  <c r="A73" s="1"/>
  <c r="B72"/>
  <c r="H72" s="1"/>
  <c r="G72" i="9" s="1"/>
  <c r="I72" s="1"/>
  <c r="H2" i="1"/>
  <c r="B71" i="2"/>
  <c r="H71" s="1"/>
  <c r="G71" i="9" s="1"/>
  <c r="H59" i="1"/>
  <c r="G71" i="2"/>
  <c r="A71" s="1"/>
  <c r="B70"/>
  <c r="H70" s="1"/>
  <c r="G70" i="9" s="1"/>
  <c r="I70" s="1"/>
  <c r="H3" i="1"/>
  <c r="B69" i="2"/>
  <c r="H69" s="1"/>
  <c r="G69" i="9" s="1"/>
  <c r="H48" i="1"/>
  <c r="B68" i="2"/>
  <c r="H68" s="1"/>
  <c r="G68" i="9" s="1"/>
  <c r="I68" s="1"/>
  <c r="H40" i="1"/>
  <c r="G68" i="2"/>
  <c r="A68" s="1"/>
  <c r="B67"/>
  <c r="H12" i="1"/>
  <c r="H67" i="2"/>
  <c r="G67" i="9" s="1"/>
  <c r="I67" s="1"/>
  <c r="B66" i="2"/>
  <c r="H66" s="1"/>
  <c r="B65"/>
  <c r="H65" s="1"/>
  <c r="G65" i="9" s="1"/>
  <c r="I65" s="1"/>
  <c r="H81" i="1"/>
  <c r="B64" i="2"/>
  <c r="H64" s="1"/>
  <c r="G64" i="9" s="1"/>
  <c r="H68" i="1"/>
  <c r="B63" i="2"/>
  <c r="H63" s="1"/>
  <c r="G63" i="9" s="1"/>
  <c r="H69" i="1"/>
  <c r="B62" i="2"/>
  <c r="H62" s="1"/>
  <c r="H52" i="1"/>
  <c r="B61" i="2"/>
  <c r="G61" s="1"/>
  <c r="A61" s="1"/>
  <c r="H62" i="1"/>
  <c r="B60" i="2"/>
  <c r="H60" s="1"/>
  <c r="G60" i="9" s="1"/>
  <c r="I60" s="1"/>
  <c r="H24" i="1"/>
  <c r="B59" i="2"/>
  <c r="H57" i="1"/>
  <c r="H59" i="2" s="1"/>
  <c r="G59" i="9" s="1"/>
  <c r="G59" i="2"/>
  <c r="A59" s="1"/>
  <c r="B58"/>
  <c r="H58" s="1"/>
  <c r="G58" i="9" s="1"/>
  <c r="H47" i="1"/>
  <c r="B57" i="2"/>
  <c r="H57" s="1"/>
  <c r="G57" i="9" s="1"/>
  <c r="I57" s="1"/>
  <c r="H20" i="1"/>
  <c r="B56" i="2"/>
  <c r="H56" s="1"/>
  <c r="G56" i="9" s="1"/>
  <c r="I56" s="1"/>
  <c r="H4" i="1"/>
  <c r="B55" i="2"/>
  <c r="H9" i="1"/>
  <c r="B54" i="2"/>
  <c r="H35" i="1"/>
  <c r="H54" i="2"/>
  <c r="G54" i="9" s="1"/>
  <c r="I54" s="1"/>
  <c r="B53" i="2"/>
  <c r="H53" s="1"/>
  <c r="G53" i="9" s="1"/>
  <c r="I53" s="1"/>
  <c r="H25" i="1"/>
  <c r="B52" i="2"/>
  <c r="H52" s="1"/>
  <c r="G52" i="9" s="1"/>
  <c r="H37" i="1"/>
  <c r="G52" i="2"/>
  <c r="A52" s="1"/>
  <c r="B51"/>
  <c r="H51"/>
  <c r="G51" i="9" s="1"/>
  <c r="I51" s="1"/>
  <c r="B50" i="2"/>
  <c r="H21" i="1"/>
  <c r="B49" i="2"/>
  <c r="H49" s="1"/>
  <c r="G49" i="9" s="1"/>
  <c r="I49" s="1"/>
  <c r="H30" i="1"/>
  <c r="B48" i="2"/>
  <c r="G48" s="1"/>
  <c r="A48" s="1"/>
  <c r="H76" i="1"/>
  <c r="B47" i="2"/>
  <c r="H47" s="1"/>
  <c r="G47" i="9" s="1"/>
  <c r="I47" s="1"/>
  <c r="H32" i="1"/>
  <c r="B46" i="2"/>
  <c r="G46" s="1"/>
  <c r="A46" s="1"/>
  <c r="H73" i="1"/>
  <c r="B45" i="2"/>
  <c r="H45" s="1"/>
  <c r="H8" i="1"/>
  <c r="B44" i="2"/>
  <c r="H44" s="1"/>
  <c r="B43"/>
  <c r="H43" s="1"/>
  <c r="G43" i="9" s="1"/>
  <c r="H43" i="1"/>
  <c r="G43" i="2"/>
  <c r="A43" s="1"/>
  <c r="B42"/>
  <c r="H42" s="1"/>
  <c r="G42" i="9" s="1"/>
  <c r="I42" s="1"/>
  <c r="B41" i="2"/>
  <c r="H41" i="1"/>
  <c r="H41" i="2"/>
  <c r="G41" i="9" s="1"/>
  <c r="G41" i="2"/>
  <c r="A41" s="1"/>
  <c r="B40"/>
  <c r="H28" i="1"/>
  <c r="H40" i="2" s="1"/>
  <c r="G40" i="9" s="1"/>
  <c r="I40" s="1"/>
  <c r="B39" i="2"/>
  <c r="H39" s="1"/>
  <c r="H6" i="1"/>
  <c r="B38" i="2"/>
  <c r="H38" s="1"/>
  <c r="G38" i="9" s="1"/>
  <c r="I38" s="1"/>
  <c r="H22" i="1"/>
  <c r="B37" i="2"/>
  <c r="H37" s="1"/>
  <c r="G37" i="9" s="1"/>
  <c r="I37" s="1"/>
  <c r="H17" i="1"/>
  <c r="B36" i="2"/>
  <c r="H31" i="1"/>
  <c r="H36" i="2" s="1"/>
  <c r="G36" i="9" s="1"/>
  <c r="I36" s="1"/>
  <c r="B35" i="2"/>
  <c r="H27" i="1"/>
  <c r="H35" i="2"/>
  <c r="G35" i="9" s="1"/>
  <c r="I35" s="1"/>
  <c r="B34" i="2"/>
  <c r="H34" s="1"/>
  <c r="G34" i="9" s="1"/>
  <c r="I34" s="1"/>
  <c r="H16" i="1"/>
  <c r="B33" i="2"/>
  <c r="H33" s="1"/>
  <c r="G33" i="9" s="1"/>
  <c r="H7" i="1"/>
  <c r="I33" i="9"/>
  <c r="B32" i="2"/>
  <c r="H51" i="1"/>
  <c r="H32" i="2" s="1"/>
  <c r="G32" i="9" s="1"/>
  <c r="G32" i="2"/>
  <c r="A32" s="1"/>
  <c r="B31"/>
  <c r="H31" s="1"/>
  <c r="G31" i="9" s="1"/>
  <c r="I31" s="1"/>
  <c r="B30" i="2"/>
  <c r="G30" s="1"/>
  <c r="A30" s="1"/>
  <c r="H36" i="1"/>
  <c r="B29" i="2"/>
  <c r="H29" s="1"/>
  <c r="G29" i="9" s="1"/>
  <c r="H71" i="1"/>
  <c r="B28" i="2"/>
  <c r="H28" s="1"/>
  <c r="H82" i="1"/>
  <c r="G28" i="2"/>
  <c r="A28" s="1"/>
  <c r="B27"/>
  <c r="G27" s="1"/>
  <c r="A27" s="1"/>
  <c r="H79" i="1"/>
  <c r="B26" i="2"/>
  <c r="G26" s="1"/>
  <c r="A26" s="1"/>
  <c r="H70" i="1"/>
  <c r="B25" i="2"/>
  <c r="H25" s="1"/>
  <c r="H19" i="1"/>
  <c r="G25" i="9"/>
  <c r="I25" s="1"/>
  <c r="B24" i="2"/>
  <c r="G24" s="1"/>
  <c r="A24" s="1"/>
  <c r="H54" i="1"/>
  <c r="B23" i="2"/>
  <c r="H23" s="1"/>
  <c r="G23" i="9" s="1"/>
  <c r="H38" i="1"/>
  <c r="B22" i="2"/>
  <c r="H29" i="1"/>
  <c r="H22" i="2"/>
  <c r="G22" i="9" s="1"/>
  <c r="I22" s="1"/>
  <c r="B21" i="2"/>
  <c r="H50" i="1"/>
  <c r="G21" i="2"/>
  <c r="A21" s="1"/>
  <c r="B20"/>
  <c r="G20" s="1"/>
  <c r="A20" s="1"/>
  <c r="H56" i="1"/>
  <c r="B19" i="2"/>
  <c r="G19" s="1"/>
  <c r="A19" s="1"/>
  <c r="H78" i="1"/>
  <c r="H19" i="2"/>
  <c r="G19" i="9" s="1"/>
  <c r="B18" i="2"/>
  <c r="H18" s="1"/>
  <c r="G18" i="9" s="1"/>
  <c r="I18" s="1"/>
  <c r="H49" i="1"/>
  <c r="G18" i="2"/>
  <c r="A18" s="1"/>
  <c r="B17"/>
  <c r="H39" i="1"/>
  <c r="G17" i="2"/>
  <c r="A17" s="1"/>
  <c r="B16"/>
  <c r="G16" s="1"/>
  <c r="A16" s="1"/>
  <c r="H53" i="1"/>
  <c r="B15" i="2"/>
  <c r="G15" s="1"/>
  <c r="A15" s="1"/>
  <c r="H87" i="1"/>
  <c r="H15" i="2"/>
  <c r="G15" i="9" s="1"/>
  <c r="B14" i="2"/>
  <c r="H14" s="1"/>
  <c r="G14" i="9" s="1"/>
  <c r="H84" i="1"/>
  <c r="G14" i="2"/>
  <c r="A14" s="1"/>
  <c r="B13"/>
  <c r="H74" i="1"/>
  <c r="G13" i="2"/>
  <c r="A13" s="1"/>
  <c r="B12"/>
  <c r="H12" s="1"/>
  <c r="G12" i="9" s="1"/>
  <c r="I12" s="1"/>
  <c r="H55" i="1"/>
  <c r="B11" i="2"/>
  <c r="G11" s="1"/>
  <c r="A11" s="1"/>
  <c r="H77" i="1"/>
  <c r="B10" i="2"/>
  <c r="G10" s="1"/>
  <c r="A10" s="1"/>
  <c r="H67" i="1"/>
  <c r="B9" i="2"/>
  <c r="G9" s="1"/>
  <c r="A9" s="1"/>
  <c r="H9"/>
  <c r="G9" i="9"/>
  <c r="B8" i="2"/>
  <c r="G8" s="1"/>
  <c r="A8" s="1"/>
  <c r="H8"/>
  <c r="G8" i="9" s="1"/>
  <c r="B7" i="2"/>
  <c r="G7" s="1"/>
  <c r="A7" s="1"/>
  <c r="H85" i="1"/>
  <c r="B6" i="2"/>
  <c r="H6" s="1"/>
  <c r="H26" i="1"/>
  <c r="B5" i="2"/>
  <c r="H58" i="1"/>
  <c r="H5" i="2" s="1"/>
  <c r="G5" i="9" s="1"/>
  <c r="G5" i="2"/>
  <c r="A5" s="1"/>
  <c r="B4"/>
  <c r="G4" s="1"/>
  <c r="A4" s="1"/>
  <c r="H80" i="1"/>
  <c r="H4" i="2"/>
  <c r="G4" i="9" s="1"/>
  <c r="B3" i="2"/>
  <c r="H3" s="1"/>
  <c r="G3" i="9" s="1"/>
  <c r="H72" i="1"/>
  <c r="G3" i="2"/>
  <c r="A3" s="1"/>
  <c r="B2"/>
  <c r="H61" i="1"/>
  <c r="H2" i="2"/>
  <c r="G2" i="9" s="1"/>
  <c r="G2" i="2"/>
  <c r="A2" s="1"/>
  <c r="G219" i="7"/>
  <c r="I219" s="1"/>
  <c r="G218"/>
  <c r="I218"/>
  <c r="G217"/>
  <c r="I217" s="1"/>
  <c r="G216"/>
  <c r="I216" s="1"/>
  <c r="G215"/>
  <c r="I215" s="1"/>
  <c r="G214"/>
  <c r="I214"/>
  <c r="G213"/>
  <c r="I213" s="1"/>
  <c r="G212"/>
  <c r="I212" s="1"/>
  <c r="G211"/>
  <c r="I211" s="1"/>
  <c r="G210"/>
  <c r="I210" s="1"/>
  <c r="G209"/>
  <c r="I209" s="1"/>
  <c r="G208"/>
  <c r="I208" s="1"/>
  <c r="G207"/>
  <c r="I207" s="1"/>
  <c r="G206"/>
  <c r="I206"/>
  <c r="G205"/>
  <c r="I205" s="1"/>
  <c r="G204"/>
  <c r="I204" s="1"/>
  <c r="G203"/>
  <c r="I203" s="1"/>
  <c r="G202"/>
  <c r="I202"/>
  <c r="G201"/>
  <c r="I201" s="1"/>
  <c r="G200"/>
  <c r="I200" s="1"/>
  <c r="G199"/>
  <c r="I199" s="1"/>
  <c r="G198"/>
  <c r="I198"/>
  <c r="G197"/>
  <c r="I197" s="1"/>
  <c r="G196"/>
  <c r="I196" s="1"/>
  <c r="G195"/>
  <c r="I195" s="1"/>
  <c r="G194"/>
  <c r="I194" s="1"/>
  <c r="G193"/>
  <c r="I193" s="1"/>
  <c r="G192"/>
  <c r="I192" s="1"/>
  <c r="G191"/>
  <c r="I191" s="1"/>
  <c r="G190"/>
  <c r="I190"/>
  <c r="G189"/>
  <c r="I189" s="1"/>
  <c r="G188"/>
  <c r="I188" s="1"/>
  <c r="G187"/>
  <c r="I187" s="1"/>
  <c r="G186"/>
  <c r="I186"/>
  <c r="G185"/>
  <c r="I185" s="1"/>
  <c r="G184"/>
  <c r="I184" s="1"/>
  <c r="G183"/>
  <c r="I183" s="1"/>
  <c r="G182"/>
  <c r="I182"/>
  <c r="G181"/>
  <c r="I181" s="1"/>
  <c r="G180"/>
  <c r="I180" s="1"/>
  <c r="G179"/>
  <c r="I179" s="1"/>
  <c r="G178"/>
  <c r="I178" s="1"/>
  <c r="G177"/>
  <c r="I177" s="1"/>
  <c r="G176"/>
  <c r="I176" s="1"/>
  <c r="G175"/>
  <c r="I175" s="1"/>
  <c r="G174"/>
  <c r="I174"/>
  <c r="G173"/>
  <c r="I173" s="1"/>
  <c r="G172"/>
  <c r="I172" s="1"/>
  <c r="G171"/>
  <c r="I171" s="1"/>
  <c r="G170"/>
  <c r="I170"/>
  <c r="G169"/>
  <c r="I169" s="1"/>
  <c r="G168"/>
  <c r="I168" s="1"/>
  <c r="G167"/>
  <c r="I167" s="1"/>
  <c r="G166"/>
  <c r="I166"/>
  <c r="G165"/>
  <c r="I165" s="1"/>
  <c r="G164"/>
  <c r="I164" s="1"/>
  <c r="G163"/>
  <c r="I163" s="1"/>
  <c r="G162"/>
  <c r="I162" s="1"/>
  <c r="G161"/>
  <c r="I161" s="1"/>
  <c r="G160"/>
  <c r="I160" s="1"/>
  <c r="G159"/>
  <c r="I159" s="1"/>
  <c r="G158"/>
  <c r="I158"/>
  <c r="G157"/>
  <c r="I157" s="1"/>
  <c r="G156"/>
  <c r="I156" s="1"/>
  <c r="G155"/>
  <c r="I155" s="1"/>
  <c r="G154"/>
  <c r="I154"/>
  <c r="G153"/>
  <c r="I153" s="1"/>
  <c r="G152"/>
  <c r="I152" s="1"/>
  <c r="G151"/>
  <c r="I151" s="1"/>
  <c r="G150"/>
  <c r="I150"/>
  <c r="G149"/>
  <c r="I149" s="1"/>
  <c r="G148"/>
  <c r="I148" s="1"/>
  <c r="G147"/>
  <c r="I147" s="1"/>
  <c r="G146"/>
  <c r="I146" s="1"/>
  <c r="G145"/>
  <c r="I145" s="1"/>
  <c r="G144"/>
  <c r="I144" s="1"/>
  <c r="G143"/>
  <c r="I143" s="1"/>
  <c r="G142"/>
  <c r="I142"/>
  <c r="G141"/>
  <c r="I141" s="1"/>
  <c r="G140"/>
  <c r="I140" s="1"/>
  <c r="G139"/>
  <c r="I139" s="1"/>
  <c r="G138"/>
  <c r="I138"/>
  <c r="G137"/>
  <c r="I137" s="1"/>
  <c r="G136"/>
  <c r="I136" s="1"/>
  <c r="G135"/>
  <c r="I135" s="1"/>
  <c r="G134"/>
  <c r="I134"/>
  <c r="G133"/>
  <c r="I133" s="1"/>
  <c r="G132"/>
  <c r="I132" s="1"/>
  <c r="G131"/>
  <c r="I131" s="1"/>
  <c r="G130"/>
  <c r="I130" s="1"/>
  <c r="G129"/>
  <c r="I129" s="1"/>
  <c r="G128"/>
  <c r="I128" s="1"/>
  <c r="G127"/>
  <c r="I127" s="1"/>
  <c r="G126"/>
  <c r="I126"/>
  <c r="G125"/>
  <c r="I125" s="1"/>
  <c r="G124"/>
  <c r="I124" s="1"/>
  <c r="G123"/>
  <c r="I123" s="1"/>
  <c r="G122"/>
  <c r="I122"/>
  <c r="G121"/>
  <c r="I121" s="1"/>
  <c r="G120"/>
  <c r="I120" s="1"/>
  <c r="G119"/>
  <c r="I119" s="1"/>
  <c r="G118"/>
  <c r="I118"/>
  <c r="G117"/>
  <c r="I117" s="1"/>
  <c r="G116"/>
  <c r="I116" s="1"/>
  <c r="G115"/>
  <c r="I115" s="1"/>
  <c r="G114"/>
  <c r="I114" s="1"/>
  <c r="G113"/>
  <c r="I113" s="1"/>
  <c r="G112"/>
  <c r="I112" s="1"/>
  <c r="G111"/>
  <c r="I111" s="1"/>
  <c r="G110"/>
  <c r="I110"/>
  <c r="G109"/>
  <c r="I109" s="1"/>
  <c r="G108"/>
  <c r="I108" s="1"/>
  <c r="G107"/>
  <c r="I107" s="1"/>
  <c r="G106"/>
  <c r="I106" s="1"/>
  <c r="G105"/>
  <c r="I105" s="1"/>
  <c r="G104"/>
  <c r="I104" s="1"/>
  <c r="G103"/>
  <c r="I103" s="1"/>
  <c r="G102"/>
  <c r="I102"/>
  <c r="G101"/>
  <c r="I101" s="1"/>
  <c r="G100"/>
  <c r="I100" s="1"/>
  <c r="G99"/>
  <c r="I99" s="1"/>
  <c r="G98"/>
  <c r="I98" s="1"/>
  <c r="G97"/>
  <c r="I97" s="1"/>
  <c r="G96"/>
  <c r="I96" s="1"/>
  <c r="G95"/>
  <c r="I95" s="1"/>
  <c r="G94"/>
  <c r="I94"/>
  <c r="G93"/>
  <c r="I93" s="1"/>
  <c r="G92"/>
  <c r="I92" s="1"/>
  <c r="G91"/>
  <c r="I91" s="1"/>
  <c r="G90"/>
  <c r="I90" s="1"/>
  <c r="G89"/>
  <c r="I89" s="1"/>
  <c r="G88"/>
  <c r="I88" s="1"/>
  <c r="G87"/>
  <c r="I87" s="1"/>
  <c r="G86"/>
  <c r="I86" s="1"/>
  <c r="G85"/>
  <c r="I85" s="1"/>
  <c r="G84"/>
  <c r="I84" s="1"/>
  <c r="G83"/>
  <c r="I83" s="1"/>
  <c r="G80"/>
  <c r="I80" s="1"/>
  <c r="G78"/>
  <c r="I78" s="1"/>
  <c r="G77"/>
  <c r="G77" i="2"/>
  <c r="A77" s="1"/>
  <c r="I77" i="7" s="1"/>
  <c r="G76"/>
  <c r="I76" s="1"/>
  <c r="G74"/>
  <c r="I74" s="1"/>
  <c r="G73"/>
  <c r="I73"/>
  <c r="G72"/>
  <c r="I72" s="1"/>
  <c r="G71"/>
  <c r="I71" s="1"/>
  <c r="G70"/>
  <c r="I70" s="1"/>
  <c r="G69"/>
  <c r="I69" s="1"/>
  <c r="G68"/>
  <c r="I68" s="1"/>
  <c r="G67"/>
  <c r="G67" i="2"/>
  <c r="A67" s="1"/>
  <c r="G65" i="7"/>
  <c r="I65" s="1"/>
  <c r="G64"/>
  <c r="I64" s="1"/>
  <c r="G63"/>
  <c r="I63" s="1"/>
  <c r="G60"/>
  <c r="G60" i="2"/>
  <c r="A60" s="1"/>
  <c r="G59" i="7"/>
  <c r="I59" s="1"/>
  <c r="G58"/>
  <c r="I58" s="1"/>
  <c r="G57"/>
  <c r="G57" i="2"/>
  <c r="A57" s="1"/>
  <c r="G56" i="7"/>
  <c r="I56" s="1"/>
  <c r="G54"/>
  <c r="G54" i="2"/>
  <c r="A54" s="1"/>
  <c r="G53" i="7"/>
  <c r="G53" i="2"/>
  <c r="A53" s="1"/>
  <c r="G52" i="7"/>
  <c r="I52" s="1"/>
  <c r="G51"/>
  <c r="I51" s="1"/>
  <c r="G50" i="2"/>
  <c r="A50" s="1"/>
  <c r="G49" i="7"/>
  <c r="G49" i="2"/>
  <c r="A49" s="1"/>
  <c r="G47" i="7"/>
  <c r="G43"/>
  <c r="I43" s="1"/>
  <c r="G42"/>
  <c r="I42" s="1"/>
  <c r="G41"/>
  <c r="I41" s="1"/>
  <c r="G40"/>
  <c r="G40" i="2"/>
  <c r="A40" s="1"/>
  <c r="G38" i="7"/>
  <c r="I38" s="1"/>
  <c r="G38" i="2"/>
  <c r="A38"/>
  <c r="G37" i="7"/>
  <c r="G37" i="2"/>
  <c r="A37" s="1"/>
  <c r="G36" i="7"/>
  <c r="G36" i="2"/>
  <c r="A36"/>
  <c r="G35" i="7"/>
  <c r="G35" i="2"/>
  <c r="A35" s="1"/>
  <c r="G34" i="7"/>
  <c r="G34" i="2"/>
  <c r="A34"/>
  <c r="G33" i="7"/>
  <c r="I33" s="1"/>
  <c r="G32"/>
  <c r="I32" s="1"/>
  <c r="G31"/>
  <c r="I31" s="1"/>
  <c r="G29"/>
  <c r="I29" s="1"/>
  <c r="G25"/>
  <c r="G25" i="2"/>
  <c r="A25" s="1"/>
  <c r="G23" i="7"/>
  <c r="I23" s="1"/>
  <c r="G22"/>
  <c r="G22" i="2"/>
  <c r="A22"/>
  <c r="G19" i="7"/>
  <c r="I19" s="1"/>
  <c r="G18"/>
  <c r="I18" s="1"/>
  <c r="G15"/>
  <c r="I15" s="1"/>
  <c r="G14"/>
  <c r="I14" s="1"/>
  <c r="G12"/>
  <c r="I12" s="1"/>
  <c r="G9"/>
  <c r="I9" s="1"/>
  <c r="G8"/>
  <c r="I8" s="1"/>
  <c r="G6" i="2"/>
  <c r="A6" s="1"/>
  <c r="G5" i="7"/>
  <c r="I5" s="1"/>
  <c r="G4"/>
  <c r="I4" s="1"/>
  <c r="G3"/>
  <c r="I3" s="1"/>
  <c r="G2"/>
  <c r="I2" s="1"/>
  <c r="G251" i="10"/>
  <c r="I251" s="1"/>
  <c r="G219"/>
  <c r="I219" s="1"/>
  <c r="G218"/>
  <c r="I218" s="1"/>
  <c r="G217"/>
  <c r="I217" s="1"/>
  <c r="G216"/>
  <c r="I216" s="1"/>
  <c r="G215"/>
  <c r="I215" s="1"/>
  <c r="G214"/>
  <c r="I214" s="1"/>
  <c r="G213"/>
  <c r="I213" s="1"/>
  <c r="G212"/>
  <c r="I212" s="1"/>
  <c r="G211"/>
  <c r="I211" s="1"/>
  <c r="G210"/>
  <c r="I210" s="1"/>
  <c r="G209"/>
  <c r="I209" s="1"/>
  <c r="G208"/>
  <c r="I208" s="1"/>
  <c r="G207"/>
  <c r="I207" s="1"/>
  <c r="G206"/>
  <c r="I206" s="1"/>
  <c r="G205"/>
  <c r="I205"/>
  <c r="G204"/>
  <c r="I204" s="1"/>
  <c r="G203"/>
  <c r="I203" s="1"/>
  <c r="G202"/>
  <c r="I202" s="1"/>
  <c r="G201"/>
  <c r="I201" s="1"/>
  <c r="G200"/>
  <c r="I200" s="1"/>
  <c r="G199"/>
  <c r="I199" s="1"/>
  <c r="G198"/>
  <c r="I198" s="1"/>
  <c r="G197"/>
  <c r="I197"/>
  <c r="G196"/>
  <c r="I196" s="1"/>
  <c r="G195"/>
  <c r="I195" s="1"/>
  <c r="G194"/>
  <c r="I194" s="1"/>
  <c r="G193"/>
  <c r="I193" s="1"/>
  <c r="G192"/>
  <c r="I192" s="1"/>
  <c r="G191"/>
  <c r="I191" s="1"/>
  <c r="G190"/>
  <c r="I190" s="1"/>
  <c r="G189"/>
  <c r="I189"/>
  <c r="G188"/>
  <c r="I188" s="1"/>
  <c r="G187"/>
  <c r="I187" s="1"/>
  <c r="G186"/>
  <c r="I186" s="1"/>
  <c r="G185"/>
  <c r="I185" s="1"/>
  <c r="G184"/>
  <c r="I184" s="1"/>
  <c r="G183"/>
  <c r="I183" s="1"/>
  <c r="G182"/>
  <c r="I182" s="1"/>
  <c r="G181"/>
  <c r="I181" s="1"/>
  <c r="G180"/>
  <c r="I180" s="1"/>
  <c r="G179"/>
  <c r="I179" s="1"/>
  <c r="G178"/>
  <c r="I178" s="1"/>
  <c r="G177"/>
  <c r="I177" s="1"/>
  <c r="G176"/>
  <c r="I176" s="1"/>
  <c r="G175"/>
  <c r="I175" s="1"/>
  <c r="G174"/>
  <c r="I174" s="1"/>
  <c r="G173"/>
  <c r="I173"/>
  <c r="G172"/>
  <c r="I172" s="1"/>
  <c r="G171"/>
  <c r="I171" s="1"/>
  <c r="G170"/>
  <c r="I170" s="1"/>
  <c r="G169"/>
  <c r="I169" s="1"/>
  <c r="G168"/>
  <c r="I168" s="1"/>
  <c r="G167"/>
  <c r="I167" s="1"/>
  <c r="G166"/>
  <c r="I166" s="1"/>
  <c r="G165"/>
  <c r="I165"/>
  <c r="G164"/>
  <c r="I164" s="1"/>
  <c r="G163"/>
  <c r="I163" s="1"/>
  <c r="G162"/>
  <c r="I162" s="1"/>
  <c r="G161"/>
  <c r="I161" s="1"/>
  <c r="G160"/>
  <c r="I160" s="1"/>
  <c r="G159"/>
  <c r="I159" s="1"/>
  <c r="G158"/>
  <c r="I158" s="1"/>
  <c r="G157"/>
  <c r="I157"/>
  <c r="G156"/>
  <c r="I156" s="1"/>
  <c r="G155"/>
  <c r="I155" s="1"/>
  <c r="G154"/>
  <c r="I154" s="1"/>
  <c r="G153"/>
  <c r="I153" s="1"/>
  <c r="G152"/>
  <c r="I152" s="1"/>
  <c r="G151"/>
  <c r="I151" s="1"/>
  <c r="G150"/>
  <c r="I150" s="1"/>
  <c r="G149"/>
  <c r="I149" s="1"/>
  <c r="G148"/>
  <c r="I148" s="1"/>
  <c r="G147"/>
  <c r="I147" s="1"/>
  <c r="G146"/>
  <c r="I146" s="1"/>
  <c r="G145"/>
  <c r="I145" s="1"/>
  <c r="G144"/>
  <c r="I144" s="1"/>
  <c r="G143"/>
  <c r="I143" s="1"/>
  <c r="G142"/>
  <c r="I142" s="1"/>
  <c r="G141"/>
  <c r="I141"/>
  <c r="G140"/>
  <c r="I140" s="1"/>
  <c r="G139"/>
  <c r="I139" s="1"/>
  <c r="G138"/>
  <c r="I138" s="1"/>
  <c r="G137"/>
  <c r="I137" s="1"/>
  <c r="G136"/>
  <c r="I136" s="1"/>
  <c r="G135"/>
  <c r="I135" s="1"/>
  <c r="G134"/>
  <c r="I134" s="1"/>
  <c r="G133"/>
  <c r="I133"/>
  <c r="G132"/>
  <c r="I132" s="1"/>
  <c r="G131"/>
  <c r="I131" s="1"/>
  <c r="G130"/>
  <c r="I130" s="1"/>
  <c r="G129"/>
  <c r="I129" s="1"/>
  <c r="G128"/>
  <c r="I128" s="1"/>
  <c r="G127"/>
  <c r="I127" s="1"/>
  <c r="G126"/>
  <c r="I126" s="1"/>
  <c r="G125"/>
  <c r="I125"/>
  <c r="G124"/>
  <c r="I124" s="1"/>
  <c r="G123"/>
  <c r="I123" s="1"/>
  <c r="G122"/>
  <c r="I122" s="1"/>
  <c r="G121"/>
  <c r="I121" s="1"/>
  <c r="G120"/>
  <c r="I120" s="1"/>
  <c r="G119"/>
  <c r="I119" s="1"/>
  <c r="G118"/>
  <c r="I118" s="1"/>
  <c r="G117"/>
  <c r="I117" s="1"/>
  <c r="G116"/>
  <c r="I116" s="1"/>
  <c r="G115"/>
  <c r="I115" s="1"/>
  <c r="G114"/>
  <c r="I114" s="1"/>
  <c r="G113"/>
  <c r="I113" s="1"/>
  <c r="G112"/>
  <c r="I112" s="1"/>
  <c r="G111"/>
  <c r="I111" s="1"/>
  <c r="G110"/>
  <c r="I110" s="1"/>
  <c r="G109"/>
  <c r="I109"/>
  <c r="G108"/>
  <c r="I108" s="1"/>
  <c r="G107"/>
  <c r="I107" s="1"/>
  <c r="G106"/>
  <c r="I106" s="1"/>
  <c r="G105"/>
  <c r="I105" s="1"/>
  <c r="G104"/>
  <c r="I104" s="1"/>
  <c r="G103"/>
  <c r="I103" s="1"/>
  <c r="G102"/>
  <c r="I102" s="1"/>
  <c r="G101"/>
  <c r="I101"/>
  <c r="G100"/>
  <c r="I100" s="1"/>
  <c r="G99"/>
  <c r="I99" s="1"/>
  <c r="G98"/>
  <c r="I98" s="1"/>
  <c r="G97"/>
  <c r="I97" s="1"/>
  <c r="G96"/>
  <c r="I96" s="1"/>
  <c r="G95"/>
  <c r="I95" s="1"/>
  <c r="G94"/>
  <c r="I94" s="1"/>
  <c r="G93"/>
  <c r="I93"/>
  <c r="G92"/>
  <c r="I92" s="1"/>
  <c r="G91"/>
  <c r="I91" s="1"/>
  <c r="G90"/>
  <c r="I90" s="1"/>
  <c r="G89"/>
  <c r="I89" s="1"/>
  <c r="G88"/>
  <c r="I88" s="1"/>
  <c r="G87"/>
  <c r="I87" s="1"/>
  <c r="G86"/>
  <c r="I86" s="1"/>
  <c r="G85"/>
  <c r="I85" s="1"/>
  <c r="G84"/>
  <c r="I84" s="1"/>
  <c r="G83"/>
  <c r="I83" s="1"/>
  <c r="G80"/>
  <c r="I80" s="1"/>
  <c r="G79" i="2"/>
  <c r="A79" s="1"/>
  <c r="G78" i="10"/>
  <c r="G78" i="2"/>
  <c r="A78" s="1"/>
  <c r="G77" i="10"/>
  <c r="I77" s="1"/>
  <c r="G76"/>
  <c r="I76" s="1"/>
  <c r="G74"/>
  <c r="I74" s="1"/>
  <c r="G73"/>
  <c r="I73" s="1"/>
  <c r="G72"/>
  <c r="I72" s="1"/>
  <c r="G71"/>
  <c r="I71" s="1"/>
  <c r="G70"/>
  <c r="I70" s="1"/>
  <c r="G69"/>
  <c r="I69" s="1"/>
  <c r="G68"/>
  <c r="I68" s="1"/>
  <c r="G67"/>
  <c r="I67"/>
  <c r="G65"/>
  <c r="I65" s="1"/>
  <c r="G64"/>
  <c r="I64" s="1"/>
  <c r="G63"/>
  <c r="I63" s="1"/>
  <c r="G60"/>
  <c r="I60" s="1"/>
  <c r="G59"/>
  <c r="I59" s="1"/>
  <c r="G58"/>
  <c r="I58" s="1"/>
  <c r="G57"/>
  <c r="I57" s="1"/>
  <c r="G56"/>
  <c r="I56" s="1"/>
  <c r="G55" i="2"/>
  <c r="A55" s="1"/>
  <c r="G54" i="10"/>
  <c r="I54" s="1"/>
  <c r="G53"/>
  <c r="I53" s="1"/>
  <c r="G52"/>
  <c r="I52" s="1"/>
  <c r="G51"/>
  <c r="I51" s="1"/>
  <c r="G49"/>
  <c r="I49" s="1"/>
  <c r="G47"/>
  <c r="I47" s="1"/>
  <c r="G45" i="2"/>
  <c r="A45" s="1"/>
  <c r="G43" i="10"/>
  <c r="I43" s="1"/>
  <c r="G42"/>
  <c r="I42" s="1"/>
  <c r="G41"/>
  <c r="I41" s="1"/>
  <c r="G40"/>
  <c r="I40" s="1"/>
  <c r="G39" i="2"/>
  <c r="A39" s="1"/>
  <c r="G38" i="10"/>
  <c r="I38" s="1"/>
  <c r="G37"/>
  <c r="I37" s="1"/>
  <c r="G36"/>
  <c r="I36" s="1"/>
  <c r="G35"/>
  <c r="I35" s="1"/>
  <c r="G34"/>
  <c r="I34" s="1"/>
  <c r="G33"/>
  <c r="G33" i="2"/>
  <c r="A33" s="1"/>
  <c r="G32" i="10"/>
  <c r="I32" s="1"/>
  <c r="G31"/>
  <c r="I31" s="1"/>
  <c r="G29"/>
  <c r="I29" s="1"/>
  <c r="G25"/>
  <c r="I25" s="1"/>
  <c r="G23"/>
  <c r="I23" s="1"/>
  <c r="G22"/>
  <c r="I22" s="1"/>
  <c r="G19"/>
  <c r="I19" s="1"/>
  <c r="G18"/>
  <c r="I18" s="1"/>
  <c r="G15"/>
  <c r="I15" s="1"/>
  <c r="G14"/>
  <c r="I14" s="1"/>
  <c r="G12"/>
  <c r="I12" s="1"/>
  <c r="G9"/>
  <c r="I9" s="1"/>
  <c r="G8"/>
  <c r="I8" s="1"/>
  <c r="G5"/>
  <c r="I5" s="1"/>
  <c r="G4"/>
  <c r="I4" s="1"/>
  <c r="G3"/>
  <c r="I3" s="1"/>
  <c r="G2"/>
  <c r="I2" s="1"/>
  <c r="G251" i="11"/>
  <c r="I251" s="1"/>
  <c r="G219"/>
  <c r="I219" s="1"/>
  <c r="G218"/>
  <c r="I218" s="1"/>
  <c r="G217"/>
  <c r="I217" s="1"/>
  <c r="G216"/>
  <c r="I216" s="1"/>
  <c r="G215"/>
  <c r="G214"/>
  <c r="I214" s="1"/>
  <c r="G213"/>
  <c r="I213" s="1"/>
  <c r="G212"/>
  <c r="I212" s="1"/>
  <c r="G211"/>
  <c r="I211" s="1"/>
  <c r="G210"/>
  <c r="I210" s="1"/>
  <c r="G209"/>
  <c r="G208"/>
  <c r="I208" s="1"/>
  <c r="G207"/>
  <c r="I207" s="1"/>
  <c r="G206"/>
  <c r="I206" s="1"/>
  <c r="G205"/>
  <c r="G204"/>
  <c r="I204" s="1"/>
  <c r="G203"/>
  <c r="I203" s="1"/>
  <c r="G202"/>
  <c r="I202" s="1"/>
  <c r="G201"/>
  <c r="I201" s="1"/>
  <c r="G200"/>
  <c r="I200" s="1"/>
  <c r="G199"/>
  <c r="G198"/>
  <c r="I198" s="1"/>
  <c r="G197"/>
  <c r="I197" s="1"/>
  <c r="G196"/>
  <c r="I196" s="1"/>
  <c r="G195"/>
  <c r="I195" s="1"/>
  <c r="G194"/>
  <c r="I194" s="1"/>
  <c r="G193"/>
  <c r="G192"/>
  <c r="I192" s="1"/>
  <c r="G191"/>
  <c r="I191" s="1"/>
  <c r="G190"/>
  <c r="I190" s="1"/>
  <c r="G189"/>
  <c r="G188"/>
  <c r="I188" s="1"/>
  <c r="G187"/>
  <c r="I187" s="1"/>
  <c r="G186"/>
  <c r="I186" s="1"/>
  <c r="G185"/>
  <c r="I185" s="1"/>
  <c r="G184"/>
  <c r="I184" s="1"/>
  <c r="G183"/>
  <c r="G182"/>
  <c r="I182" s="1"/>
  <c r="G181"/>
  <c r="I181" s="1"/>
  <c r="G180"/>
  <c r="I180" s="1"/>
  <c r="G179"/>
  <c r="I179" s="1"/>
  <c r="G178"/>
  <c r="I178" s="1"/>
  <c r="G177"/>
  <c r="G176"/>
  <c r="I176" s="1"/>
  <c r="G175"/>
  <c r="I175" s="1"/>
  <c r="G174"/>
  <c r="I174" s="1"/>
  <c r="G173"/>
  <c r="G172"/>
  <c r="I172" s="1"/>
  <c r="G171"/>
  <c r="I171" s="1"/>
  <c r="G170"/>
  <c r="I170" s="1"/>
  <c r="G169"/>
  <c r="I169" s="1"/>
  <c r="G168"/>
  <c r="I168" s="1"/>
  <c r="G167"/>
  <c r="G166"/>
  <c r="I166" s="1"/>
  <c r="G165"/>
  <c r="I165" s="1"/>
  <c r="G164"/>
  <c r="I164" s="1"/>
  <c r="G163"/>
  <c r="I163" s="1"/>
  <c r="G162"/>
  <c r="I162" s="1"/>
  <c r="G161"/>
  <c r="G160"/>
  <c r="I160" s="1"/>
  <c r="G159"/>
  <c r="I159" s="1"/>
  <c r="G158"/>
  <c r="I158" s="1"/>
  <c r="G157"/>
  <c r="G156"/>
  <c r="I156" s="1"/>
  <c r="G155"/>
  <c r="I155" s="1"/>
  <c r="G154"/>
  <c r="I154" s="1"/>
  <c r="G153"/>
  <c r="I153" s="1"/>
  <c r="G152"/>
  <c r="I152" s="1"/>
  <c r="G151"/>
  <c r="G150"/>
  <c r="I150" s="1"/>
  <c r="G149"/>
  <c r="I149" s="1"/>
  <c r="G148"/>
  <c r="I148" s="1"/>
  <c r="G147"/>
  <c r="I147" s="1"/>
  <c r="G146"/>
  <c r="I146" s="1"/>
  <c r="G145"/>
  <c r="G144"/>
  <c r="I144" s="1"/>
  <c r="G143"/>
  <c r="I143" s="1"/>
  <c r="G142"/>
  <c r="I142" s="1"/>
  <c r="G141"/>
  <c r="G140"/>
  <c r="I140" s="1"/>
  <c r="G139"/>
  <c r="I139" s="1"/>
  <c r="G138"/>
  <c r="I138" s="1"/>
  <c r="G137"/>
  <c r="I137" s="1"/>
  <c r="G136"/>
  <c r="I136" s="1"/>
  <c r="G135"/>
  <c r="I135" s="1"/>
  <c r="G134"/>
  <c r="I134" s="1"/>
  <c r="G133"/>
  <c r="I133" s="1"/>
  <c r="G132"/>
  <c r="I132" s="1"/>
  <c r="G131"/>
  <c r="I131" s="1"/>
  <c r="G130"/>
  <c r="I130" s="1"/>
  <c r="G129"/>
  <c r="I129" s="1"/>
  <c r="G128"/>
  <c r="I128" s="1"/>
  <c r="G127"/>
  <c r="I127" s="1"/>
  <c r="G126"/>
  <c r="I126" s="1"/>
  <c r="G125"/>
  <c r="I125" s="1"/>
  <c r="G124"/>
  <c r="I124" s="1"/>
  <c r="G123"/>
  <c r="I123" s="1"/>
  <c r="G122"/>
  <c r="I122" s="1"/>
  <c r="G121"/>
  <c r="I121" s="1"/>
  <c r="G120"/>
  <c r="I120" s="1"/>
  <c r="G119"/>
  <c r="I119" s="1"/>
  <c r="G118"/>
  <c r="I118" s="1"/>
  <c r="G117"/>
  <c r="I117" s="1"/>
  <c r="G116"/>
  <c r="I116" s="1"/>
  <c r="G115"/>
  <c r="I115" s="1"/>
  <c r="G114"/>
  <c r="I114" s="1"/>
  <c r="G113"/>
  <c r="I113" s="1"/>
  <c r="G112"/>
  <c r="I112" s="1"/>
  <c r="G111"/>
  <c r="I111" s="1"/>
  <c r="G110"/>
  <c r="I110" s="1"/>
  <c r="G109"/>
  <c r="I109" s="1"/>
  <c r="G108"/>
  <c r="I108" s="1"/>
  <c r="G107"/>
  <c r="I107" s="1"/>
  <c r="G106"/>
  <c r="I106" s="1"/>
  <c r="G105"/>
  <c r="I105" s="1"/>
  <c r="G104"/>
  <c r="I104" s="1"/>
  <c r="G103"/>
  <c r="I103" s="1"/>
  <c r="G102"/>
  <c r="I102" s="1"/>
  <c r="G101"/>
  <c r="I101" s="1"/>
  <c r="G100"/>
  <c r="I100" s="1"/>
  <c r="G99"/>
  <c r="I99" s="1"/>
  <c r="G98"/>
  <c r="I98" s="1"/>
  <c r="G97"/>
  <c r="I97" s="1"/>
  <c r="G96"/>
  <c r="I96" s="1"/>
  <c r="G95"/>
  <c r="I95" s="1"/>
  <c r="G94"/>
  <c r="I94" s="1"/>
  <c r="G93"/>
  <c r="I93" s="1"/>
  <c r="G92"/>
  <c r="I92" s="1"/>
  <c r="G91"/>
  <c r="I91" s="1"/>
  <c r="G90"/>
  <c r="I90" s="1"/>
  <c r="G89"/>
  <c r="I89" s="1"/>
  <c r="G88"/>
  <c r="I88" s="1"/>
  <c r="G87"/>
  <c r="I87" s="1"/>
  <c r="G86"/>
  <c r="I86" s="1"/>
  <c r="G85"/>
  <c r="I85" s="1"/>
  <c r="G84"/>
  <c r="I84" s="1"/>
  <c r="G83"/>
  <c r="I83" s="1"/>
  <c r="G81" i="2"/>
  <c r="A81" s="1"/>
  <c r="G80" i="11"/>
  <c r="I80" s="1"/>
  <c r="G78"/>
  <c r="I78" s="1"/>
  <c r="G77"/>
  <c r="I77" s="1"/>
  <c r="G76"/>
  <c r="I76" s="1"/>
  <c r="G74"/>
  <c r="I74" s="1"/>
  <c r="G73"/>
  <c r="I73" s="1"/>
  <c r="G72"/>
  <c r="G72" i="2"/>
  <c r="A72" s="1"/>
  <c r="G71" i="11"/>
  <c r="I71" s="1"/>
  <c r="G70"/>
  <c r="G70" i="2"/>
  <c r="A70" s="1"/>
  <c r="G69" i="11"/>
  <c r="I69" s="1"/>
  <c r="G68"/>
  <c r="I68" s="1"/>
  <c r="G67"/>
  <c r="I67" s="1"/>
  <c r="G65"/>
  <c r="I65" s="1"/>
  <c r="G64"/>
  <c r="I64" s="1"/>
  <c r="G63"/>
  <c r="I63" s="1"/>
  <c r="G60"/>
  <c r="I60" s="1"/>
  <c r="G59"/>
  <c r="I59" s="1"/>
  <c r="G58"/>
  <c r="I58" s="1"/>
  <c r="G57"/>
  <c r="I57" s="1"/>
  <c r="G56"/>
  <c r="G56" i="2"/>
  <c r="A56" s="1"/>
  <c r="G54" i="11"/>
  <c r="I54" s="1"/>
  <c r="G53"/>
  <c r="I53" s="1"/>
  <c r="G52"/>
  <c r="I52" s="1"/>
  <c r="G51"/>
  <c r="I51" s="1"/>
  <c r="G49"/>
  <c r="I49" s="1"/>
  <c r="G47"/>
  <c r="I47" s="1"/>
  <c r="G43"/>
  <c r="I43" s="1"/>
  <c r="G42"/>
  <c r="I42" s="1"/>
  <c r="G41"/>
  <c r="I41" s="1"/>
  <c r="G40"/>
  <c r="I40" s="1"/>
  <c r="G38"/>
  <c r="I38" s="1"/>
  <c r="G37"/>
  <c r="I37" s="1"/>
  <c r="G36"/>
  <c r="I36" s="1"/>
  <c r="G35"/>
  <c r="I35" s="1"/>
  <c r="G34"/>
  <c r="I34" s="1"/>
  <c r="G33"/>
  <c r="I33" s="1"/>
  <c r="G32"/>
  <c r="I32" s="1"/>
  <c r="G31"/>
  <c r="I31" s="1"/>
  <c r="G29"/>
  <c r="I29" s="1"/>
  <c r="G25"/>
  <c r="I25" s="1"/>
  <c r="G23"/>
  <c r="I23" s="1"/>
  <c r="G22"/>
  <c r="I22" s="1"/>
  <c r="G19"/>
  <c r="I19" s="1"/>
  <c r="G18"/>
  <c r="I18" s="1"/>
  <c r="G15"/>
  <c r="I15" s="1"/>
  <c r="G14"/>
  <c r="I14" s="1"/>
  <c r="G12"/>
  <c r="I12" s="1"/>
  <c r="G9"/>
  <c r="I9" s="1"/>
  <c r="G8"/>
  <c r="I8" s="1"/>
  <c r="G5"/>
  <c r="I5" s="1"/>
  <c r="G4"/>
  <c r="I4" s="1"/>
  <c r="G3"/>
  <c r="I3" s="1"/>
  <c r="G2"/>
  <c r="I2" s="1"/>
  <c r="G251" i="6"/>
  <c r="I251" s="1"/>
  <c r="G219"/>
  <c r="I219" s="1"/>
  <c r="G218"/>
  <c r="I218" s="1"/>
  <c r="G217"/>
  <c r="G216"/>
  <c r="I216" s="1"/>
  <c r="G215"/>
  <c r="I215" s="1"/>
  <c r="G214"/>
  <c r="I214" s="1"/>
  <c r="G213"/>
  <c r="I213" s="1"/>
  <c r="G212"/>
  <c r="I212" s="1"/>
  <c r="G211"/>
  <c r="I211" s="1"/>
  <c r="G210"/>
  <c r="I210" s="1"/>
  <c r="G209"/>
  <c r="G208"/>
  <c r="I208" s="1"/>
  <c r="G207"/>
  <c r="I207" s="1"/>
  <c r="G206"/>
  <c r="I206" s="1"/>
  <c r="G205"/>
  <c r="I205" s="1"/>
  <c r="G204"/>
  <c r="I204" s="1"/>
  <c r="G203"/>
  <c r="I203" s="1"/>
  <c r="G202"/>
  <c r="I202" s="1"/>
  <c r="G201"/>
  <c r="G200"/>
  <c r="I200" s="1"/>
  <c r="G199"/>
  <c r="I199" s="1"/>
  <c r="G198"/>
  <c r="I198" s="1"/>
  <c r="G197"/>
  <c r="I197" s="1"/>
  <c r="G196"/>
  <c r="I196" s="1"/>
  <c r="G195"/>
  <c r="I195" s="1"/>
  <c r="G194"/>
  <c r="I194" s="1"/>
  <c r="G193"/>
  <c r="G192"/>
  <c r="I192" s="1"/>
  <c r="G191"/>
  <c r="I191" s="1"/>
  <c r="G190"/>
  <c r="I190" s="1"/>
  <c r="G189"/>
  <c r="I189" s="1"/>
  <c r="G188"/>
  <c r="I188" s="1"/>
  <c r="G187"/>
  <c r="I187" s="1"/>
  <c r="G186"/>
  <c r="I186" s="1"/>
  <c r="G185"/>
  <c r="G184"/>
  <c r="I184" s="1"/>
  <c r="G183"/>
  <c r="I183" s="1"/>
  <c r="G182"/>
  <c r="I182" s="1"/>
  <c r="G181"/>
  <c r="I181" s="1"/>
  <c r="G180"/>
  <c r="I180" s="1"/>
  <c r="G179"/>
  <c r="I179" s="1"/>
  <c r="G178"/>
  <c r="I178" s="1"/>
  <c r="G177"/>
  <c r="G176"/>
  <c r="I176" s="1"/>
  <c r="G175"/>
  <c r="I175" s="1"/>
  <c r="G174"/>
  <c r="I174" s="1"/>
  <c r="G173"/>
  <c r="I173" s="1"/>
  <c r="G172"/>
  <c r="I172" s="1"/>
  <c r="G171"/>
  <c r="I171" s="1"/>
  <c r="G170"/>
  <c r="I170" s="1"/>
  <c r="G169"/>
  <c r="G168"/>
  <c r="I168" s="1"/>
  <c r="G167"/>
  <c r="I167" s="1"/>
  <c r="G166"/>
  <c r="I166" s="1"/>
  <c r="G165"/>
  <c r="I165" s="1"/>
  <c r="G164"/>
  <c r="I164" s="1"/>
  <c r="G163"/>
  <c r="I163" s="1"/>
  <c r="G162"/>
  <c r="I162" s="1"/>
  <c r="G161"/>
  <c r="G160"/>
  <c r="I160" s="1"/>
  <c r="G159"/>
  <c r="I159" s="1"/>
  <c r="G158"/>
  <c r="I158" s="1"/>
  <c r="G157"/>
  <c r="I157" s="1"/>
  <c r="G156"/>
  <c r="I156" s="1"/>
  <c r="G155"/>
  <c r="I155" s="1"/>
  <c r="G154"/>
  <c r="I154" s="1"/>
  <c r="G153"/>
  <c r="G152"/>
  <c r="I152" s="1"/>
  <c r="G151"/>
  <c r="I151" s="1"/>
  <c r="G150"/>
  <c r="I150" s="1"/>
  <c r="G149"/>
  <c r="I149" s="1"/>
  <c r="G148"/>
  <c r="I148" s="1"/>
  <c r="G147"/>
  <c r="I147" s="1"/>
  <c r="G146"/>
  <c r="I146" s="1"/>
  <c r="G145"/>
  <c r="G144"/>
  <c r="I144" s="1"/>
  <c r="G143"/>
  <c r="I143" s="1"/>
  <c r="G142"/>
  <c r="I142" s="1"/>
  <c r="G141"/>
  <c r="I141" s="1"/>
  <c r="G140"/>
  <c r="I140" s="1"/>
  <c r="G139"/>
  <c r="I139" s="1"/>
  <c r="G138"/>
  <c r="I138" s="1"/>
  <c r="G137"/>
  <c r="G136"/>
  <c r="I136" s="1"/>
  <c r="G135"/>
  <c r="I135" s="1"/>
  <c r="G134"/>
  <c r="I134" s="1"/>
  <c r="G133"/>
  <c r="I133" s="1"/>
  <c r="G132"/>
  <c r="I132" s="1"/>
  <c r="G131"/>
  <c r="I131" s="1"/>
  <c r="G130"/>
  <c r="I130" s="1"/>
  <c r="G129"/>
  <c r="I129" s="1"/>
  <c r="G128"/>
  <c r="I128" s="1"/>
  <c r="G127"/>
  <c r="I127" s="1"/>
  <c r="G126"/>
  <c r="I126" s="1"/>
  <c r="G125"/>
  <c r="I125" s="1"/>
  <c r="G124"/>
  <c r="I124" s="1"/>
  <c r="G123"/>
  <c r="I123" s="1"/>
  <c r="G122"/>
  <c r="I122" s="1"/>
  <c r="G121"/>
  <c r="G120"/>
  <c r="I120" s="1"/>
  <c r="G119"/>
  <c r="I119" s="1"/>
  <c r="G118"/>
  <c r="I118" s="1"/>
  <c r="G117"/>
  <c r="I117" s="1"/>
  <c r="G116"/>
  <c r="I116" s="1"/>
  <c r="G115"/>
  <c r="I115" s="1"/>
  <c r="G114"/>
  <c r="I114" s="1"/>
  <c r="G113"/>
  <c r="I113" s="1"/>
  <c r="G112"/>
  <c r="I112" s="1"/>
  <c r="G111"/>
  <c r="I111" s="1"/>
  <c r="G110"/>
  <c r="I110" s="1"/>
  <c r="G109"/>
  <c r="I109" s="1"/>
  <c r="G108"/>
  <c r="I108" s="1"/>
  <c r="G107"/>
  <c r="I107" s="1"/>
  <c r="G106"/>
  <c r="I106" s="1"/>
  <c r="G105"/>
  <c r="G104"/>
  <c r="I104" s="1"/>
  <c r="G103"/>
  <c r="I103" s="1"/>
  <c r="G102"/>
  <c r="I102" s="1"/>
  <c r="G101"/>
  <c r="I101" s="1"/>
  <c r="G100"/>
  <c r="I100" s="1"/>
  <c r="G99"/>
  <c r="I99" s="1"/>
  <c r="G98"/>
  <c r="I98" s="1"/>
  <c r="G97"/>
  <c r="I97" s="1"/>
  <c r="G96"/>
  <c r="I96" s="1"/>
  <c r="G95"/>
  <c r="I95" s="1"/>
  <c r="G94"/>
  <c r="I94" s="1"/>
  <c r="G93"/>
  <c r="I93" s="1"/>
  <c r="G92"/>
  <c r="I92" s="1"/>
  <c r="G91"/>
  <c r="I91" s="1"/>
  <c r="G90"/>
  <c r="I90" s="1"/>
  <c r="G89"/>
  <c r="G88"/>
  <c r="I88" s="1"/>
  <c r="G87"/>
  <c r="I87" s="1"/>
  <c r="G86"/>
  <c r="I86" s="1"/>
  <c r="G85"/>
  <c r="I85" s="1"/>
  <c r="G84"/>
  <c r="I84" s="1"/>
  <c r="G83"/>
  <c r="I83" s="1"/>
  <c r="G80"/>
  <c r="I80" s="1"/>
  <c r="G78"/>
  <c r="I78" s="1"/>
  <c r="G77"/>
  <c r="I77" s="1"/>
  <c r="G76"/>
  <c r="G76" i="2"/>
  <c r="A76" s="1"/>
  <c r="G74" i="6"/>
  <c r="I74" s="1"/>
  <c r="G73"/>
  <c r="I73" s="1"/>
  <c r="G72"/>
  <c r="I72" s="1"/>
  <c r="G71"/>
  <c r="I71" s="1"/>
  <c r="G70"/>
  <c r="I70" s="1"/>
  <c r="G69"/>
  <c r="I69" s="1"/>
  <c r="G68"/>
  <c r="I68" s="1"/>
  <c r="G67"/>
  <c r="I67" s="1"/>
  <c r="G65"/>
  <c r="G65" i="2"/>
  <c r="A65" s="1"/>
  <c r="G64" i="6"/>
  <c r="I64"/>
  <c r="G63"/>
  <c r="I63" s="1"/>
  <c r="G60"/>
  <c r="I60"/>
  <c r="G59"/>
  <c r="I59" s="1"/>
  <c r="G58"/>
  <c r="I58" s="1"/>
  <c r="G57"/>
  <c r="I57" s="1"/>
  <c r="G56"/>
  <c r="I56"/>
  <c r="G54"/>
  <c r="I54" s="1"/>
  <c r="G53"/>
  <c r="G52"/>
  <c r="I52" s="1"/>
  <c r="G51"/>
  <c r="I51" s="1"/>
  <c r="G49"/>
  <c r="G47"/>
  <c r="I47"/>
  <c r="G43"/>
  <c r="I43" s="1"/>
  <c r="G42"/>
  <c r="I42"/>
  <c r="G41"/>
  <c r="I41" s="1"/>
  <c r="G40"/>
  <c r="I40" s="1"/>
  <c r="G38"/>
  <c r="I38" s="1"/>
  <c r="G37"/>
  <c r="I37" s="1"/>
  <c r="G36"/>
  <c r="I36" s="1"/>
  <c r="G35"/>
  <c r="G34"/>
  <c r="I34" s="1"/>
  <c r="G33"/>
  <c r="I33" s="1"/>
  <c r="G32"/>
  <c r="I32" s="1"/>
  <c r="G31"/>
  <c r="I31" s="1"/>
  <c r="G29"/>
  <c r="I29" s="1"/>
  <c r="G25"/>
  <c r="I25" s="1"/>
  <c r="G23"/>
  <c r="I23" s="1"/>
  <c r="G22"/>
  <c r="I22" s="1"/>
  <c r="G19"/>
  <c r="G18"/>
  <c r="I18" s="1"/>
  <c r="G15"/>
  <c r="G14"/>
  <c r="I14" s="1"/>
  <c r="G12"/>
  <c r="G12" i="2"/>
  <c r="A12" s="1"/>
  <c r="G9" i="6"/>
  <c r="I9" s="1"/>
  <c r="G8"/>
  <c r="I8" s="1"/>
  <c r="G5"/>
  <c r="G4"/>
  <c r="I4" s="1"/>
  <c r="G3"/>
  <c r="I3" s="1"/>
  <c r="G2"/>
  <c r="G251" i="8"/>
  <c r="G219"/>
  <c r="G218"/>
  <c r="G217"/>
  <c r="I217" s="1"/>
  <c r="G216"/>
  <c r="I216" s="1"/>
  <c r="G215"/>
  <c r="G214"/>
  <c r="G213"/>
  <c r="I213" s="1"/>
  <c r="G212"/>
  <c r="I212" s="1"/>
  <c r="G211"/>
  <c r="G210"/>
  <c r="G209"/>
  <c r="I209" s="1"/>
  <c r="G208"/>
  <c r="I208" s="1"/>
  <c r="G207"/>
  <c r="G206"/>
  <c r="G205"/>
  <c r="I205" s="1"/>
  <c r="G204"/>
  <c r="I204" s="1"/>
  <c r="G203"/>
  <c r="G202"/>
  <c r="G201"/>
  <c r="I201" s="1"/>
  <c r="G200"/>
  <c r="I200" s="1"/>
  <c r="G199"/>
  <c r="G198"/>
  <c r="G197"/>
  <c r="I197" s="1"/>
  <c r="G196"/>
  <c r="I196" s="1"/>
  <c r="G195"/>
  <c r="G194"/>
  <c r="G193"/>
  <c r="I193" s="1"/>
  <c r="G192"/>
  <c r="I192" s="1"/>
  <c r="G191"/>
  <c r="G190"/>
  <c r="G189"/>
  <c r="I189" s="1"/>
  <c r="G188"/>
  <c r="I188" s="1"/>
  <c r="G187"/>
  <c r="G186"/>
  <c r="G185"/>
  <c r="I185" s="1"/>
  <c r="G184"/>
  <c r="I184" s="1"/>
  <c r="G183"/>
  <c r="G182"/>
  <c r="G181"/>
  <c r="I181" s="1"/>
  <c r="G180"/>
  <c r="I180" s="1"/>
  <c r="G179"/>
  <c r="G178"/>
  <c r="G177"/>
  <c r="I177" s="1"/>
  <c r="G176"/>
  <c r="I176" s="1"/>
  <c r="G175"/>
  <c r="G174"/>
  <c r="G173"/>
  <c r="I173" s="1"/>
  <c r="G172"/>
  <c r="I172" s="1"/>
  <c r="G171"/>
  <c r="G170"/>
  <c r="G169"/>
  <c r="I169" s="1"/>
  <c r="G168"/>
  <c r="I168" s="1"/>
  <c r="G167"/>
  <c r="G166"/>
  <c r="G165"/>
  <c r="I165" s="1"/>
  <c r="G164"/>
  <c r="I164" s="1"/>
  <c r="G163"/>
  <c r="G162"/>
  <c r="G161"/>
  <c r="I161" s="1"/>
  <c r="G160"/>
  <c r="I160" s="1"/>
  <c r="G159"/>
  <c r="G158"/>
  <c r="G157"/>
  <c r="I157" s="1"/>
  <c r="G156"/>
  <c r="I156" s="1"/>
  <c r="G155"/>
  <c r="G154"/>
  <c r="G153"/>
  <c r="I153" s="1"/>
  <c r="G152"/>
  <c r="I152" s="1"/>
  <c r="G151"/>
  <c r="G150"/>
  <c r="G149"/>
  <c r="I149" s="1"/>
  <c r="G148"/>
  <c r="I148" s="1"/>
  <c r="G147"/>
  <c r="G146"/>
  <c r="G145"/>
  <c r="I145" s="1"/>
  <c r="G144"/>
  <c r="I144" s="1"/>
  <c r="G143"/>
  <c r="G142"/>
  <c r="G141"/>
  <c r="I141" s="1"/>
  <c r="G140"/>
  <c r="I140" s="1"/>
  <c r="G139"/>
  <c r="G138"/>
  <c r="G137"/>
  <c r="I137" s="1"/>
  <c r="G136"/>
  <c r="I136" s="1"/>
  <c r="G135"/>
  <c r="G134"/>
  <c r="G133"/>
  <c r="I133" s="1"/>
  <c r="G132"/>
  <c r="I132" s="1"/>
  <c r="G131"/>
  <c r="G130"/>
  <c r="G129"/>
  <c r="I129" s="1"/>
  <c r="G128"/>
  <c r="I128" s="1"/>
  <c r="G127"/>
  <c r="G126"/>
  <c r="G125"/>
  <c r="I125" s="1"/>
  <c r="G124"/>
  <c r="I124" s="1"/>
  <c r="G123"/>
  <c r="G122"/>
  <c r="G121"/>
  <c r="I121" s="1"/>
  <c r="G120"/>
  <c r="I120" s="1"/>
  <c r="G119"/>
  <c r="G118"/>
  <c r="G117"/>
  <c r="I117" s="1"/>
  <c r="G116"/>
  <c r="I116" s="1"/>
  <c r="G115"/>
  <c r="G114"/>
  <c r="G113"/>
  <c r="I113" s="1"/>
  <c r="G112"/>
  <c r="I112" s="1"/>
  <c r="G111"/>
  <c r="G110"/>
  <c r="G109"/>
  <c r="I109" s="1"/>
  <c r="G108"/>
  <c r="I108" s="1"/>
  <c r="G107"/>
  <c r="G106"/>
  <c r="G105"/>
  <c r="I105" s="1"/>
  <c r="G104"/>
  <c r="I104" s="1"/>
  <c r="G103"/>
  <c r="G102"/>
  <c r="G101"/>
  <c r="I101" s="1"/>
  <c r="G100"/>
  <c r="I100" s="1"/>
  <c r="G99"/>
  <c r="G98"/>
  <c r="G97"/>
  <c r="I97" s="1"/>
  <c r="G96"/>
  <c r="I96" s="1"/>
  <c r="G95"/>
  <c r="G94"/>
  <c r="G93"/>
  <c r="I93" s="1"/>
  <c r="G92"/>
  <c r="I92" s="1"/>
  <c r="G91"/>
  <c r="G90"/>
  <c r="G89"/>
  <c r="I89" s="1"/>
  <c r="G88"/>
  <c r="I88" s="1"/>
  <c r="G87"/>
  <c r="G86"/>
  <c r="G85"/>
  <c r="I85" s="1"/>
  <c r="G84"/>
  <c r="I84" s="1"/>
  <c r="G83"/>
  <c r="G80"/>
  <c r="G78"/>
  <c r="I78" s="1"/>
  <c r="G77"/>
  <c r="G76"/>
  <c r="G74"/>
  <c r="I74" s="1"/>
  <c r="G73"/>
  <c r="G72"/>
  <c r="G71"/>
  <c r="I71" s="1"/>
  <c r="G70"/>
  <c r="I70" s="1"/>
  <c r="G69"/>
  <c r="G68"/>
  <c r="G67"/>
  <c r="I67" s="1"/>
  <c r="G65"/>
  <c r="G64"/>
  <c r="G63"/>
  <c r="I63" s="1"/>
  <c r="G60"/>
  <c r="G59"/>
  <c r="I59" s="1"/>
  <c r="G58"/>
  <c r="I58" s="1"/>
  <c r="G57"/>
  <c r="G56"/>
  <c r="G54"/>
  <c r="I54" s="1"/>
  <c r="G53"/>
  <c r="G52"/>
  <c r="G51"/>
  <c r="I51" s="1"/>
  <c r="G49"/>
  <c r="I49" s="1"/>
  <c r="G47"/>
  <c r="G43"/>
  <c r="I43" s="1"/>
  <c r="G42"/>
  <c r="I42" s="1"/>
  <c r="G41"/>
  <c r="G40"/>
  <c r="G38"/>
  <c r="I38" s="1"/>
  <c r="G37"/>
  <c r="G36"/>
  <c r="G35"/>
  <c r="I35" s="1"/>
  <c r="G34"/>
  <c r="I34" s="1"/>
  <c r="G33"/>
  <c r="G32"/>
  <c r="G31"/>
  <c r="I31" s="1"/>
  <c r="G29"/>
  <c r="I29" s="1"/>
  <c r="G25"/>
  <c r="G23"/>
  <c r="G22"/>
  <c r="G19"/>
  <c r="G18"/>
  <c r="G15"/>
  <c r="I15" s="1"/>
  <c r="G14"/>
  <c r="I14" s="1"/>
  <c r="G12"/>
  <c r="I12" s="1"/>
  <c r="G9"/>
  <c r="I9" s="1"/>
  <c r="G8"/>
  <c r="I8" s="1"/>
  <c r="G5"/>
  <c r="I5" s="1"/>
  <c r="G4"/>
  <c r="I4" s="1"/>
  <c r="G3"/>
  <c r="H251" i="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75"/>
  <c r="H64"/>
  <c r="H86"/>
  <c r="B251" i="13"/>
  <c r="E251"/>
  <c r="B250"/>
  <c r="E250" s="1"/>
  <c r="B249"/>
  <c r="E249"/>
  <c r="B248"/>
  <c r="E248" s="1"/>
  <c r="B247"/>
  <c r="E247" s="1"/>
  <c r="B246"/>
  <c r="E246" s="1"/>
  <c r="B245"/>
  <c r="E245"/>
  <c r="B244"/>
  <c r="E244" s="1"/>
  <c r="B243"/>
  <c r="E243"/>
  <c r="B242"/>
  <c r="E242" s="1"/>
  <c r="B241"/>
  <c r="E241"/>
  <c r="B240"/>
  <c r="E240" s="1"/>
  <c r="B239"/>
  <c r="E239" s="1"/>
  <c r="B238"/>
  <c r="E238" s="1"/>
  <c r="B237"/>
  <c r="E237"/>
  <c r="B236"/>
  <c r="E236" s="1"/>
  <c r="B235"/>
  <c r="E235"/>
  <c r="B234"/>
  <c r="E234" s="1"/>
  <c r="B233"/>
  <c r="E233"/>
  <c r="B232"/>
  <c r="E232" s="1"/>
  <c r="B231"/>
  <c r="E231" s="1"/>
  <c r="B230"/>
  <c r="E230" s="1"/>
  <c r="B229"/>
  <c r="E229"/>
  <c r="B228"/>
  <c r="E228" s="1"/>
  <c r="B227"/>
  <c r="E227"/>
  <c r="B226"/>
  <c r="E226" s="1"/>
  <c r="B225"/>
  <c r="E225"/>
  <c r="B224"/>
  <c r="E224" s="1"/>
  <c r="B223"/>
  <c r="E223" s="1"/>
  <c r="B222"/>
  <c r="E222" s="1"/>
  <c r="B221"/>
  <c r="E221"/>
  <c r="B220"/>
  <c r="E220" s="1"/>
  <c r="B219"/>
  <c r="E219"/>
  <c r="B218"/>
  <c r="E218" s="1"/>
  <c r="B217"/>
  <c r="E217"/>
  <c r="B216"/>
  <c r="E216" s="1"/>
  <c r="B215"/>
  <c r="E215" s="1"/>
  <c r="B214"/>
  <c r="E214" s="1"/>
  <c r="B213"/>
  <c r="E213"/>
  <c r="B212"/>
  <c r="E212" s="1"/>
  <c r="B211"/>
  <c r="E211"/>
  <c r="B210"/>
  <c r="E210" s="1"/>
  <c r="B209"/>
  <c r="E209"/>
  <c r="B208"/>
  <c r="E208" s="1"/>
  <c r="B207"/>
  <c r="E207" s="1"/>
  <c r="B206"/>
  <c r="E206" s="1"/>
  <c r="B205"/>
  <c r="E205"/>
  <c r="B204"/>
  <c r="E204" s="1"/>
  <c r="B203"/>
  <c r="E203"/>
  <c r="B202"/>
  <c r="E202" s="1"/>
  <c r="B201"/>
  <c r="E201"/>
  <c r="B200"/>
  <c r="E200" s="1"/>
  <c r="B199"/>
  <c r="E199" s="1"/>
  <c r="B198"/>
  <c r="E198" s="1"/>
  <c r="B197"/>
  <c r="E197"/>
  <c r="B196"/>
  <c r="E196" s="1"/>
  <c r="B195"/>
  <c r="E195"/>
  <c r="B194"/>
  <c r="E194" s="1"/>
  <c r="B193"/>
  <c r="E193"/>
  <c r="B192"/>
  <c r="E192" s="1"/>
  <c r="B191"/>
  <c r="E191" s="1"/>
  <c r="B190"/>
  <c r="E190" s="1"/>
  <c r="B189"/>
  <c r="E189"/>
  <c r="B188"/>
  <c r="E188" s="1"/>
  <c r="B187"/>
  <c r="E187"/>
  <c r="B186"/>
  <c r="E186" s="1"/>
  <c r="B185"/>
  <c r="E185" s="1"/>
  <c r="B184"/>
  <c r="E184" s="1"/>
  <c r="B183"/>
  <c r="E183" s="1"/>
  <c r="B182"/>
  <c r="E182" s="1"/>
  <c r="B181"/>
  <c r="E181"/>
  <c r="B180"/>
  <c r="E180" s="1"/>
  <c r="B179"/>
  <c r="E179"/>
  <c r="B178"/>
  <c r="E178" s="1"/>
  <c r="B177"/>
  <c r="E177" s="1"/>
  <c r="B176"/>
  <c r="E176" s="1"/>
  <c r="B175"/>
  <c r="E175" s="1"/>
  <c r="B174"/>
  <c r="E174" s="1"/>
  <c r="B173"/>
  <c r="E173"/>
  <c r="B172"/>
  <c r="E172" s="1"/>
  <c r="B171"/>
  <c r="E171"/>
  <c r="B170"/>
  <c r="E170" s="1"/>
  <c r="B169"/>
  <c r="E169"/>
  <c r="B168"/>
  <c r="E168" s="1"/>
  <c r="B167"/>
  <c r="E167" s="1"/>
  <c r="B166"/>
  <c r="E166" s="1"/>
  <c r="B165"/>
  <c r="E165"/>
  <c r="B164"/>
  <c r="E164" s="1"/>
  <c r="B163"/>
  <c r="E163"/>
  <c r="B162"/>
  <c r="E162" s="1"/>
  <c r="B161"/>
  <c r="E161" s="1"/>
  <c r="B160"/>
  <c r="E160" s="1"/>
  <c r="B159"/>
  <c r="E159" s="1"/>
  <c r="B158"/>
  <c r="E158" s="1"/>
  <c r="B157"/>
  <c r="E157"/>
  <c r="B156"/>
  <c r="E156" s="1"/>
  <c r="B155"/>
  <c r="E155"/>
  <c r="B154"/>
  <c r="E154" s="1"/>
  <c r="B153"/>
  <c r="E153" s="1"/>
  <c r="B152"/>
  <c r="E152" s="1"/>
  <c r="B151"/>
  <c r="E151" s="1"/>
  <c r="B150"/>
  <c r="E150" s="1"/>
  <c r="B149"/>
  <c r="E149"/>
  <c r="B148"/>
  <c r="E148" s="1"/>
  <c r="B147"/>
  <c r="E147"/>
  <c r="B146"/>
  <c r="E146" s="1"/>
  <c r="B145"/>
  <c r="E145" s="1"/>
  <c r="B144"/>
  <c r="E144" s="1"/>
  <c r="B143"/>
  <c r="E143" s="1"/>
  <c r="B142"/>
  <c r="E142" s="1"/>
  <c r="B141"/>
  <c r="E141"/>
  <c r="B140"/>
  <c r="E140" s="1"/>
  <c r="B139"/>
  <c r="E139"/>
  <c r="B138"/>
  <c r="E138" s="1"/>
  <c r="B137"/>
  <c r="E137" s="1"/>
  <c r="B136"/>
  <c r="E136" s="1"/>
  <c r="B135"/>
  <c r="E135" s="1"/>
  <c r="B134"/>
  <c r="E134" s="1"/>
  <c r="B133"/>
  <c r="E133"/>
  <c r="B132"/>
  <c r="E132" s="1"/>
  <c r="B131"/>
  <c r="E131"/>
  <c r="B130"/>
  <c r="E130" s="1"/>
  <c r="B129"/>
  <c r="E129" s="1"/>
  <c r="B128"/>
  <c r="E128" s="1"/>
  <c r="B127"/>
  <c r="E127" s="1"/>
  <c r="B126"/>
  <c r="E126" s="1"/>
  <c r="B125"/>
  <c r="E125"/>
  <c r="B124"/>
  <c r="E124" s="1"/>
  <c r="B123"/>
  <c r="E123"/>
  <c r="B122"/>
  <c r="E122" s="1"/>
  <c r="B121"/>
  <c r="E121" s="1"/>
  <c r="B120"/>
  <c r="E120" s="1"/>
  <c r="B119"/>
  <c r="E119" s="1"/>
  <c r="B118"/>
  <c r="E118" s="1"/>
  <c r="B117"/>
  <c r="E117"/>
  <c r="B116"/>
  <c r="E116" s="1"/>
  <c r="B115"/>
  <c r="E115"/>
  <c r="B114"/>
  <c r="E114" s="1"/>
  <c r="B113"/>
  <c r="E113" s="1"/>
  <c r="B112"/>
  <c r="E112" s="1"/>
  <c r="B111"/>
  <c r="E111" s="1"/>
  <c r="B110"/>
  <c r="E110" s="1"/>
  <c r="B109"/>
  <c r="E109"/>
  <c r="B108"/>
  <c r="E108" s="1"/>
  <c r="B107"/>
  <c r="E107"/>
  <c r="B106"/>
  <c r="E106" s="1"/>
  <c r="B105"/>
  <c r="E105"/>
  <c r="B104"/>
  <c r="E104" s="1"/>
  <c r="B103"/>
  <c r="E103" s="1"/>
  <c r="B102"/>
  <c r="E102" s="1"/>
  <c r="B101"/>
  <c r="E101"/>
  <c r="B100"/>
  <c r="E100" s="1"/>
  <c r="B99"/>
  <c r="E99"/>
  <c r="B98"/>
  <c r="E98" s="1"/>
  <c r="B97"/>
  <c r="E97"/>
  <c r="B96"/>
  <c r="E96" s="1"/>
  <c r="B95"/>
  <c r="E95" s="1"/>
  <c r="B94"/>
  <c r="E94" s="1"/>
  <c r="B93"/>
  <c r="E93"/>
  <c r="B92"/>
  <c r="E92" s="1"/>
  <c r="B91"/>
  <c r="E91"/>
  <c r="B90"/>
  <c r="E90" s="1"/>
  <c r="B89"/>
  <c r="E89"/>
  <c r="B88"/>
  <c r="E88" s="1"/>
  <c r="B87"/>
  <c r="E87" s="1"/>
  <c r="B86"/>
  <c r="E86" s="1"/>
  <c r="B85"/>
  <c r="E85"/>
  <c r="B84"/>
  <c r="E84" s="1"/>
  <c r="B83"/>
  <c r="E83"/>
  <c r="B82"/>
  <c r="E82" s="1"/>
  <c r="B81"/>
  <c r="E81" s="1"/>
  <c r="B80"/>
  <c r="E80" s="1"/>
  <c r="B79"/>
  <c r="E79" s="1"/>
  <c r="B78"/>
  <c r="E78" s="1"/>
  <c r="B77"/>
  <c r="E77"/>
  <c r="B76"/>
  <c r="E76" s="1"/>
  <c r="B75"/>
  <c r="E75"/>
  <c r="B74"/>
  <c r="E74" s="1"/>
  <c r="B73"/>
  <c r="E73"/>
  <c r="B72"/>
  <c r="E72" s="1"/>
  <c r="B71"/>
  <c r="E71" s="1"/>
  <c r="B70"/>
  <c r="E70" s="1"/>
  <c r="B69"/>
  <c r="E69"/>
  <c r="B68"/>
  <c r="E68" s="1"/>
  <c r="B67"/>
  <c r="E67"/>
  <c r="B66"/>
  <c r="E66" s="1"/>
  <c r="B65"/>
  <c r="E65"/>
  <c r="B64"/>
  <c r="E64" s="1"/>
  <c r="B63"/>
  <c r="E63" s="1"/>
  <c r="B62"/>
  <c r="E62" s="1"/>
  <c r="B61"/>
  <c r="E61"/>
  <c r="B60"/>
  <c r="E60" s="1"/>
  <c r="B59"/>
  <c r="E59"/>
  <c r="B58"/>
  <c r="E58" s="1"/>
  <c r="B57"/>
  <c r="E57"/>
  <c r="B56"/>
  <c r="E56" s="1"/>
  <c r="B55"/>
  <c r="E55" s="1"/>
  <c r="B54"/>
  <c r="E54" s="1"/>
  <c r="B53"/>
  <c r="E53"/>
  <c r="B52"/>
  <c r="E52" s="1"/>
  <c r="B51"/>
  <c r="E51"/>
  <c r="B50"/>
  <c r="E50" s="1"/>
  <c r="B49"/>
  <c r="E49"/>
  <c r="B48"/>
  <c r="E48" s="1"/>
  <c r="B47"/>
  <c r="E47" s="1"/>
  <c r="B46"/>
  <c r="E46" s="1"/>
  <c r="B45"/>
  <c r="E45"/>
  <c r="B44"/>
  <c r="E44" s="1"/>
  <c r="B43"/>
  <c r="E43"/>
  <c r="B42"/>
  <c r="E42" s="1"/>
  <c r="B41"/>
  <c r="E41"/>
  <c r="B40"/>
  <c r="E40" s="1"/>
  <c r="B39"/>
  <c r="E39" s="1"/>
  <c r="B38"/>
  <c r="E38" s="1"/>
  <c r="B37"/>
  <c r="E37"/>
  <c r="B36"/>
  <c r="E36" s="1"/>
  <c r="B35"/>
  <c r="E35"/>
  <c r="B34"/>
  <c r="E34" s="1"/>
  <c r="B33"/>
  <c r="E33"/>
  <c r="B32"/>
  <c r="E32" s="1"/>
  <c r="B31"/>
  <c r="E31" s="1"/>
  <c r="B30"/>
  <c r="E30" s="1"/>
  <c r="B29"/>
  <c r="E29"/>
  <c r="B28"/>
  <c r="E28" s="1"/>
  <c r="B27"/>
  <c r="E27"/>
  <c r="B26"/>
  <c r="E26" s="1"/>
  <c r="B25"/>
  <c r="E25"/>
  <c r="B24"/>
  <c r="E24" s="1"/>
  <c r="B23"/>
  <c r="E23" s="1"/>
  <c r="B22"/>
  <c r="E22" s="1"/>
  <c r="B21"/>
  <c r="E21"/>
  <c r="B20"/>
  <c r="E20" s="1"/>
  <c r="B19"/>
  <c r="E19"/>
  <c r="B18"/>
  <c r="E18" s="1"/>
  <c r="B17"/>
  <c r="E17"/>
  <c r="B16"/>
  <c r="E16" s="1"/>
  <c r="B15"/>
  <c r="E15" s="1"/>
  <c r="B14"/>
  <c r="E14" s="1"/>
  <c r="B13"/>
  <c r="E13"/>
  <c r="B12"/>
  <c r="E12" s="1"/>
  <c r="B11"/>
  <c r="E11"/>
  <c r="B10"/>
  <c r="E10" s="1"/>
  <c r="B9"/>
  <c r="E9"/>
  <c r="B8"/>
  <c r="E8" s="1"/>
  <c r="B7"/>
  <c r="E7" s="1"/>
  <c r="B6"/>
  <c r="E6" s="1"/>
  <c r="B5"/>
  <c r="E5"/>
  <c r="B4"/>
  <c r="E4" s="1"/>
  <c r="B3"/>
  <c r="E3"/>
  <c r="B2"/>
  <c r="E2" s="1"/>
  <c r="B216" i="8"/>
  <c r="E216" s="1"/>
  <c r="B213"/>
  <c r="E213" s="1"/>
  <c r="B212"/>
  <c r="E212" s="1"/>
  <c r="B208"/>
  <c r="E208" s="1"/>
  <c r="B205"/>
  <c r="E205" s="1"/>
  <c r="B204"/>
  <c r="E204" s="1"/>
  <c r="B200"/>
  <c r="E200" s="1"/>
  <c r="B197"/>
  <c r="E197" s="1"/>
  <c r="B196"/>
  <c r="E196" s="1"/>
  <c r="B192"/>
  <c r="E192" s="1"/>
  <c r="B189"/>
  <c r="E189" s="1"/>
  <c r="B188"/>
  <c r="E188" s="1"/>
  <c r="B184"/>
  <c r="E184" s="1"/>
  <c r="B181"/>
  <c r="E181" s="1"/>
  <c r="B180"/>
  <c r="E180" s="1"/>
  <c r="B176"/>
  <c r="E176" s="1"/>
  <c r="B173"/>
  <c r="E173" s="1"/>
  <c r="B172"/>
  <c r="E172" s="1"/>
  <c r="B168"/>
  <c r="E168" s="1"/>
  <c r="B165"/>
  <c r="E165" s="1"/>
  <c r="B164"/>
  <c r="E164" s="1"/>
  <c r="B160"/>
  <c r="E160" s="1"/>
  <c r="B157"/>
  <c r="E157" s="1"/>
  <c r="B156"/>
  <c r="E156" s="1"/>
  <c r="B152"/>
  <c r="E152" s="1"/>
  <c r="B149"/>
  <c r="E149" s="1"/>
  <c r="B148"/>
  <c r="E148" s="1"/>
  <c r="B144"/>
  <c r="E144" s="1"/>
  <c r="B141"/>
  <c r="E141" s="1"/>
  <c r="B140"/>
  <c r="E140" s="1"/>
  <c r="B136"/>
  <c r="E136" s="1"/>
  <c r="B133"/>
  <c r="E133" s="1"/>
  <c r="B132"/>
  <c r="E132" s="1"/>
  <c r="B128"/>
  <c r="E128" s="1"/>
  <c r="B125"/>
  <c r="E125" s="1"/>
  <c r="B124"/>
  <c r="E124" s="1"/>
  <c r="B120"/>
  <c r="E120" s="1"/>
  <c r="B117"/>
  <c r="E117" s="1"/>
  <c r="B116"/>
  <c r="E116" s="1"/>
  <c r="B112"/>
  <c r="E112" s="1"/>
  <c r="B109"/>
  <c r="E109" s="1"/>
  <c r="B108"/>
  <c r="E108" s="1"/>
  <c r="B104"/>
  <c r="E104" s="1"/>
  <c r="B101"/>
  <c r="E101" s="1"/>
  <c r="B100"/>
  <c r="E100" s="1"/>
  <c r="B96"/>
  <c r="E96" s="1"/>
  <c r="B93"/>
  <c r="E93" s="1"/>
  <c r="B92"/>
  <c r="E92" s="1"/>
  <c r="B88"/>
  <c r="E88" s="1"/>
  <c r="B85"/>
  <c r="E85" s="1"/>
  <c r="B84"/>
  <c r="E84" s="1"/>
  <c r="B74"/>
  <c r="E74" s="1"/>
  <c r="B71"/>
  <c r="E71" s="1"/>
  <c r="B67"/>
  <c r="E67" s="1"/>
  <c r="B63"/>
  <c r="E63" s="1"/>
  <c r="B59"/>
  <c r="E59" s="1"/>
  <c r="B58"/>
  <c r="E58" s="1"/>
  <c r="B51"/>
  <c r="E51" s="1"/>
  <c r="B43"/>
  <c r="E43" s="1"/>
  <c r="B38"/>
  <c r="E38" s="1"/>
  <c r="B35"/>
  <c r="E35" s="1"/>
  <c r="B31"/>
  <c r="E31" s="1"/>
  <c r="B29"/>
  <c r="E29" s="1"/>
  <c r="B15"/>
  <c r="E15" s="1"/>
  <c r="B14"/>
  <c r="E14" s="1"/>
  <c r="B12"/>
  <c r="E12" s="1"/>
  <c r="B9"/>
  <c r="E9" s="1"/>
  <c r="B8"/>
  <c r="E8" s="1"/>
  <c r="B5"/>
  <c r="E5" s="1"/>
  <c r="G2"/>
  <c r="B2" s="1"/>
  <c r="E2" s="1"/>
  <c r="B251" i="6"/>
  <c r="E251" s="1"/>
  <c r="B218"/>
  <c r="E218" s="1"/>
  <c r="B216"/>
  <c r="E216" s="1"/>
  <c r="B214"/>
  <c r="E214" s="1"/>
  <c r="B213"/>
  <c r="E213" s="1"/>
  <c r="B212"/>
  <c r="E212" s="1"/>
  <c r="B210"/>
  <c r="E210" s="1"/>
  <c r="B208"/>
  <c r="E208" s="1"/>
  <c r="B206"/>
  <c r="E206" s="1"/>
  <c r="B205"/>
  <c r="E205" s="1"/>
  <c r="B204"/>
  <c r="E204" s="1"/>
  <c r="B202"/>
  <c r="E202" s="1"/>
  <c r="B200"/>
  <c r="E200" s="1"/>
  <c r="B198"/>
  <c r="E198" s="1"/>
  <c r="B197"/>
  <c r="E197" s="1"/>
  <c r="B196"/>
  <c r="E196" s="1"/>
  <c r="B194"/>
  <c r="E194" s="1"/>
  <c r="B192"/>
  <c r="E192" s="1"/>
  <c r="B190"/>
  <c r="E190" s="1"/>
  <c r="B189"/>
  <c r="E189" s="1"/>
  <c r="B188"/>
  <c r="E188" s="1"/>
  <c r="B186"/>
  <c r="E186" s="1"/>
  <c r="B184"/>
  <c r="E184" s="1"/>
  <c r="B182"/>
  <c r="E182" s="1"/>
  <c r="B181"/>
  <c r="E181" s="1"/>
  <c r="B180"/>
  <c r="E180" s="1"/>
  <c r="B178"/>
  <c r="E178" s="1"/>
  <c r="B176"/>
  <c r="E176" s="1"/>
  <c r="B174"/>
  <c r="E174" s="1"/>
  <c r="B173"/>
  <c r="E173" s="1"/>
  <c r="B172"/>
  <c r="E172" s="1"/>
  <c r="B170"/>
  <c r="E170" s="1"/>
  <c r="B168"/>
  <c r="E168" s="1"/>
  <c r="B166"/>
  <c r="E166" s="1"/>
  <c r="B165"/>
  <c r="E165" s="1"/>
  <c r="B164"/>
  <c r="E164" s="1"/>
  <c r="B162"/>
  <c r="E162" s="1"/>
  <c r="B160"/>
  <c r="E160" s="1"/>
  <c r="B158"/>
  <c r="E158" s="1"/>
  <c r="B157"/>
  <c r="E157" s="1"/>
  <c r="B156"/>
  <c r="E156" s="1"/>
  <c r="B154"/>
  <c r="E154" s="1"/>
  <c r="B152"/>
  <c r="E152" s="1"/>
  <c r="B150"/>
  <c r="E150" s="1"/>
  <c r="B149"/>
  <c r="E149" s="1"/>
  <c r="B148"/>
  <c r="E148" s="1"/>
  <c r="B146"/>
  <c r="E146" s="1"/>
  <c r="B144"/>
  <c r="E144" s="1"/>
  <c r="B142"/>
  <c r="E142" s="1"/>
  <c r="B141"/>
  <c r="E141" s="1"/>
  <c r="B140"/>
  <c r="E140" s="1"/>
  <c r="B138"/>
  <c r="E138" s="1"/>
  <c r="B136"/>
  <c r="E136" s="1"/>
  <c r="B134"/>
  <c r="E134" s="1"/>
  <c r="B133"/>
  <c r="E133" s="1"/>
  <c r="B132"/>
  <c r="E132" s="1"/>
  <c r="B130"/>
  <c r="E130" s="1"/>
  <c r="B129"/>
  <c r="E129"/>
  <c r="B128"/>
  <c r="E128" s="1"/>
  <c r="B127"/>
  <c r="E127" s="1"/>
  <c r="B126"/>
  <c r="E126" s="1"/>
  <c r="B125"/>
  <c r="E125" s="1"/>
  <c r="B124"/>
  <c r="E124" s="1"/>
  <c r="B123"/>
  <c r="E123" s="1"/>
  <c r="B122"/>
  <c r="E122" s="1"/>
  <c r="B120"/>
  <c r="E120" s="1"/>
  <c r="B118"/>
  <c r="E118" s="1"/>
  <c r="B116"/>
  <c r="E116" s="1"/>
  <c r="B114"/>
  <c r="E114" s="1"/>
  <c r="B112"/>
  <c r="E112" s="1"/>
  <c r="B110"/>
  <c r="E110" s="1"/>
  <c r="B109"/>
  <c r="E109" s="1"/>
  <c r="B108"/>
  <c r="E108" s="1"/>
  <c r="B106"/>
  <c r="E106" s="1"/>
  <c r="B104"/>
  <c r="E104" s="1"/>
  <c r="B102"/>
  <c r="E102" s="1"/>
  <c r="B101"/>
  <c r="E101" s="1"/>
  <c r="B100"/>
  <c r="E100" s="1"/>
  <c r="B98"/>
  <c r="E98" s="1"/>
  <c r="B97"/>
  <c r="E97"/>
  <c r="B96"/>
  <c r="E96" s="1"/>
  <c r="B95"/>
  <c r="E95" s="1"/>
  <c r="B94"/>
  <c r="E94" s="1"/>
  <c r="B93"/>
  <c r="E93" s="1"/>
  <c r="B92"/>
  <c r="E92" s="1"/>
  <c r="B91"/>
  <c r="E91" s="1"/>
  <c r="B90"/>
  <c r="E90" s="1"/>
  <c r="B88"/>
  <c r="E88" s="1"/>
  <c r="B86"/>
  <c r="E86" s="1"/>
  <c r="B84"/>
  <c r="E84" s="1"/>
  <c r="B80"/>
  <c r="E80" s="1"/>
  <c r="B77"/>
  <c r="E77" s="1"/>
  <c r="B76"/>
  <c r="E76" s="1"/>
  <c r="B74"/>
  <c r="E74" s="1"/>
  <c r="B73"/>
  <c r="E73" s="1"/>
  <c r="B72"/>
  <c r="E72" s="1"/>
  <c r="B71"/>
  <c r="E71" s="1"/>
  <c r="B70"/>
  <c r="E70" s="1"/>
  <c r="B69"/>
  <c r="E69" s="1"/>
  <c r="B68"/>
  <c r="E68" s="1"/>
  <c r="B67"/>
  <c r="E67"/>
  <c r="B65"/>
  <c r="E65" s="1"/>
  <c r="B64"/>
  <c r="E64" s="1"/>
  <c r="B63"/>
  <c r="E63" s="1"/>
  <c r="B60"/>
  <c r="E60" s="1"/>
  <c r="B59"/>
  <c r="E59"/>
  <c r="B58"/>
  <c r="E58" s="1"/>
  <c r="B56"/>
  <c r="E56" s="1"/>
  <c r="B52"/>
  <c r="E52" s="1"/>
  <c r="B51"/>
  <c r="E51"/>
  <c r="B47"/>
  <c r="E47" s="1"/>
  <c r="B43"/>
  <c r="E43" s="1"/>
  <c r="B42"/>
  <c r="E42" s="1"/>
  <c r="B41"/>
  <c r="E41"/>
  <c r="B40"/>
  <c r="E40" s="1"/>
  <c r="B38"/>
  <c r="E38" s="1"/>
  <c r="B37"/>
  <c r="E37" s="1"/>
  <c r="B36"/>
  <c r="E36" s="1"/>
  <c r="B34"/>
  <c r="E34" s="1"/>
  <c r="B33"/>
  <c r="E33" s="1"/>
  <c r="B32"/>
  <c r="E32" s="1"/>
  <c r="B29"/>
  <c r="E29" s="1"/>
  <c r="B23"/>
  <c r="E23" s="1"/>
  <c r="B22"/>
  <c r="E22" s="1"/>
  <c r="B18"/>
  <c r="E18" s="1"/>
  <c r="B12"/>
  <c r="E12" s="1"/>
  <c r="B9"/>
  <c r="E9" s="1"/>
  <c r="B4"/>
  <c r="E4" s="1"/>
  <c r="B3"/>
  <c r="E3"/>
  <c r="B251" i="11"/>
  <c r="E251" s="1"/>
  <c r="B218"/>
  <c r="E218" s="1"/>
  <c r="B217"/>
  <c r="E217" s="1"/>
  <c r="B216"/>
  <c r="E216" s="1"/>
  <c r="B214"/>
  <c r="E214" s="1"/>
  <c r="B213"/>
  <c r="E213" s="1"/>
  <c r="B212"/>
  <c r="E212" s="1"/>
  <c r="B210"/>
  <c r="E210" s="1"/>
  <c r="B208"/>
  <c r="E208" s="1"/>
  <c r="B206"/>
  <c r="E206" s="1"/>
  <c r="B204"/>
  <c r="E204" s="1"/>
  <c r="B202"/>
  <c r="E202" s="1"/>
  <c r="B201"/>
  <c r="E201" s="1"/>
  <c r="B200"/>
  <c r="E200" s="1"/>
  <c r="B198"/>
  <c r="E198" s="1"/>
  <c r="B197"/>
  <c r="E197" s="1"/>
  <c r="B196"/>
  <c r="E196" s="1"/>
  <c r="B194"/>
  <c r="E194" s="1"/>
  <c r="B192"/>
  <c r="E192" s="1"/>
  <c r="B190"/>
  <c r="E190" s="1"/>
  <c r="B188"/>
  <c r="E188" s="1"/>
  <c r="B186"/>
  <c r="E186" s="1"/>
  <c r="B185"/>
  <c r="E185" s="1"/>
  <c r="B184"/>
  <c r="E184" s="1"/>
  <c r="B182"/>
  <c r="E182" s="1"/>
  <c r="B181"/>
  <c r="E181" s="1"/>
  <c r="B180"/>
  <c r="E180" s="1"/>
  <c r="B178"/>
  <c r="E178" s="1"/>
  <c r="B176"/>
  <c r="E176" s="1"/>
  <c r="B174"/>
  <c r="E174" s="1"/>
  <c r="B172"/>
  <c r="E172" s="1"/>
  <c r="B170"/>
  <c r="E170" s="1"/>
  <c r="B169"/>
  <c r="E169" s="1"/>
  <c r="B168"/>
  <c r="E168" s="1"/>
  <c r="B166"/>
  <c r="E166" s="1"/>
  <c r="B165"/>
  <c r="E165" s="1"/>
  <c r="B164"/>
  <c r="E164" s="1"/>
  <c r="B162"/>
  <c r="E162" s="1"/>
  <c r="B160"/>
  <c r="E160" s="1"/>
  <c r="B158"/>
  <c r="E158" s="1"/>
  <c r="B156"/>
  <c r="E156" s="1"/>
  <c r="B154"/>
  <c r="E154" s="1"/>
  <c r="B153"/>
  <c r="E153" s="1"/>
  <c r="B152"/>
  <c r="E152" s="1"/>
  <c r="B150"/>
  <c r="E150" s="1"/>
  <c r="B149"/>
  <c r="E149" s="1"/>
  <c r="B148"/>
  <c r="E148" s="1"/>
  <c r="B146"/>
  <c r="E146" s="1"/>
  <c r="B144"/>
  <c r="E144" s="1"/>
  <c r="B142"/>
  <c r="E142" s="1"/>
  <c r="B140"/>
  <c r="E140" s="1"/>
  <c r="B138"/>
  <c r="E138" s="1"/>
  <c r="B137"/>
  <c r="E137" s="1"/>
  <c r="B136"/>
  <c r="E136" s="1"/>
  <c r="B134"/>
  <c r="E134" s="1"/>
  <c r="B133"/>
  <c r="E133" s="1"/>
  <c r="B132"/>
  <c r="E132" s="1"/>
  <c r="B130"/>
  <c r="E130" s="1"/>
  <c r="B129"/>
  <c r="E129" s="1"/>
  <c r="B128"/>
  <c r="E128" s="1"/>
  <c r="B127"/>
  <c r="E127" s="1"/>
  <c r="B126"/>
  <c r="E126" s="1"/>
  <c r="B125"/>
  <c r="E125" s="1"/>
  <c r="B124"/>
  <c r="E124" s="1"/>
  <c r="B122"/>
  <c r="E122" s="1"/>
  <c r="B121"/>
  <c r="E121" s="1"/>
  <c r="B120"/>
  <c r="E120" s="1"/>
  <c r="B118"/>
  <c r="E118" s="1"/>
  <c r="B117"/>
  <c r="E117" s="1"/>
  <c r="B116"/>
  <c r="E116" s="1"/>
  <c r="B114"/>
  <c r="E114" s="1"/>
  <c r="B113"/>
  <c r="E113" s="1"/>
  <c r="B112"/>
  <c r="E112" s="1"/>
  <c r="B111"/>
  <c r="E111" s="1"/>
  <c r="B110"/>
  <c r="E110" s="1"/>
  <c r="B109"/>
  <c r="E109" s="1"/>
  <c r="B108"/>
  <c r="E108" s="1"/>
  <c r="B106"/>
  <c r="E106" s="1"/>
  <c r="B105"/>
  <c r="E105" s="1"/>
  <c r="B104"/>
  <c r="E104" s="1"/>
  <c r="B102"/>
  <c r="E102" s="1"/>
  <c r="B101"/>
  <c r="E101" s="1"/>
  <c r="B100"/>
  <c r="E100" s="1"/>
  <c r="B98"/>
  <c r="E98" s="1"/>
  <c r="B97"/>
  <c r="E97" s="1"/>
  <c r="B96"/>
  <c r="E96" s="1"/>
  <c r="B95"/>
  <c r="E95" s="1"/>
  <c r="B94"/>
  <c r="E94" s="1"/>
  <c r="B93"/>
  <c r="E93" s="1"/>
  <c r="B92"/>
  <c r="E92" s="1"/>
  <c r="B90"/>
  <c r="E90" s="1"/>
  <c r="B89"/>
  <c r="E89" s="1"/>
  <c r="B88"/>
  <c r="E88" s="1"/>
  <c r="B86"/>
  <c r="E86" s="1"/>
  <c r="B85"/>
  <c r="E85" s="1"/>
  <c r="B84"/>
  <c r="E84" s="1"/>
  <c r="B80"/>
  <c r="E80" s="1"/>
  <c r="B78"/>
  <c r="E78" s="1"/>
  <c r="B77"/>
  <c r="E77" s="1"/>
  <c r="B76"/>
  <c r="E76" s="1"/>
  <c r="B74"/>
  <c r="E74" s="1"/>
  <c r="B73"/>
  <c r="E73" s="1"/>
  <c r="B72"/>
  <c r="E72" s="1"/>
  <c r="B71"/>
  <c r="E71" s="1"/>
  <c r="B70"/>
  <c r="E70" s="1"/>
  <c r="B68"/>
  <c r="E68" s="1"/>
  <c r="B67"/>
  <c r="E67" s="1"/>
  <c r="B64"/>
  <c r="E64" s="1"/>
  <c r="B63"/>
  <c r="E63" s="1"/>
  <c r="B60"/>
  <c r="E60" s="1"/>
  <c r="B59"/>
  <c r="E59" s="1"/>
  <c r="B58"/>
  <c r="E58" s="1"/>
  <c r="B56"/>
  <c r="E56" s="1"/>
  <c r="B53"/>
  <c r="E53" s="1"/>
  <c r="B52"/>
  <c r="E52" s="1"/>
  <c r="B51"/>
  <c r="E51" s="1"/>
  <c r="B49"/>
  <c r="E49" s="1"/>
  <c r="B47"/>
  <c r="E47" s="1"/>
  <c r="B43"/>
  <c r="E43" s="1"/>
  <c r="B42"/>
  <c r="E42" s="1"/>
  <c r="B41"/>
  <c r="E41" s="1"/>
  <c r="B38"/>
  <c r="E38" s="1"/>
  <c r="B37"/>
  <c r="E37"/>
  <c r="B35"/>
  <c r="E35" s="1"/>
  <c r="B34"/>
  <c r="E34" s="1"/>
  <c r="B33"/>
  <c r="E33" s="1"/>
  <c r="B32"/>
  <c r="E32" s="1"/>
  <c r="B31"/>
  <c r="E31" s="1"/>
  <c r="B29"/>
  <c r="E29" s="1"/>
  <c r="B25"/>
  <c r="E25" s="1"/>
  <c r="B23"/>
  <c r="E23" s="1"/>
  <c r="B22"/>
  <c r="E22" s="1"/>
  <c r="B19"/>
  <c r="E19"/>
  <c r="B18"/>
  <c r="E18" s="1"/>
  <c r="B14"/>
  <c r="E14" s="1"/>
  <c r="B12"/>
  <c r="E12" s="1"/>
  <c r="B9"/>
  <c r="E9" s="1"/>
  <c r="B5"/>
  <c r="E5" s="1"/>
  <c r="B4"/>
  <c r="E4" s="1"/>
  <c r="B3"/>
  <c r="E3"/>
  <c r="B2"/>
  <c r="E2" s="1"/>
  <c r="B251" i="10"/>
  <c r="E251" s="1"/>
  <c r="B218"/>
  <c r="E218" s="1"/>
  <c r="B217"/>
  <c r="E217" s="1"/>
  <c r="B216"/>
  <c r="E216" s="1"/>
  <c r="B215"/>
  <c r="E215" s="1"/>
  <c r="B214"/>
  <c r="E214" s="1"/>
  <c r="B213"/>
  <c r="E213" s="1"/>
  <c r="B212"/>
  <c r="E212" s="1"/>
  <c r="B211"/>
  <c r="E211" s="1"/>
  <c r="B210"/>
  <c r="E210" s="1"/>
  <c r="B209"/>
  <c r="E209" s="1"/>
  <c r="B208"/>
  <c r="E208" s="1"/>
  <c r="B207"/>
  <c r="E207"/>
  <c r="B206"/>
  <c r="E206" s="1"/>
  <c r="B205"/>
  <c r="E205" s="1"/>
  <c r="B204"/>
  <c r="E204" s="1"/>
  <c r="B203"/>
  <c r="E203" s="1"/>
  <c r="B202"/>
  <c r="E202" s="1"/>
  <c r="B201"/>
  <c r="E201" s="1"/>
  <c r="B200"/>
  <c r="E200" s="1"/>
  <c r="B199"/>
  <c r="E199"/>
  <c r="B198"/>
  <c r="E198" s="1"/>
  <c r="B197"/>
  <c r="E197" s="1"/>
  <c r="B196"/>
  <c r="E196" s="1"/>
  <c r="B195"/>
  <c r="E195" s="1"/>
  <c r="B194"/>
  <c r="E194" s="1"/>
  <c r="B193"/>
  <c r="E193" s="1"/>
  <c r="B192"/>
  <c r="E192" s="1"/>
  <c r="B191"/>
  <c r="E191"/>
  <c r="B189"/>
  <c r="E189" s="1"/>
  <c r="B188"/>
  <c r="E188" s="1"/>
  <c r="B186"/>
  <c r="E186" s="1"/>
  <c r="B185"/>
  <c r="E185" s="1"/>
  <c r="B184"/>
  <c r="E184" s="1"/>
  <c r="B183"/>
  <c r="E183"/>
  <c r="B182"/>
  <c r="E182" s="1"/>
  <c r="B181"/>
  <c r="E181" s="1"/>
  <c r="B180"/>
  <c r="E180" s="1"/>
  <c r="B179"/>
  <c r="E179" s="1"/>
  <c r="B178"/>
  <c r="E178" s="1"/>
  <c r="B177"/>
  <c r="E177" s="1"/>
  <c r="B176"/>
  <c r="E176" s="1"/>
  <c r="B175"/>
  <c r="E175"/>
  <c r="B174"/>
  <c r="E174" s="1"/>
  <c r="B173"/>
  <c r="E173" s="1"/>
  <c r="B172"/>
  <c r="E172" s="1"/>
  <c r="B171"/>
  <c r="E171" s="1"/>
  <c r="B170"/>
  <c r="E170" s="1"/>
  <c r="B169"/>
  <c r="E169" s="1"/>
  <c r="B168"/>
  <c r="E168" s="1"/>
  <c r="B167"/>
  <c r="E167" s="1"/>
  <c r="B166"/>
  <c r="E166" s="1"/>
  <c r="B165"/>
  <c r="E165" s="1"/>
  <c r="B164"/>
  <c r="E164" s="1"/>
  <c r="B163"/>
  <c r="E163" s="1"/>
  <c r="B162"/>
  <c r="E162" s="1"/>
  <c r="B161"/>
  <c r="E161" s="1"/>
  <c r="B160"/>
  <c r="E160" s="1"/>
  <c r="B159"/>
  <c r="E159"/>
  <c r="B157"/>
  <c r="E157" s="1"/>
  <c r="B156"/>
  <c r="E156" s="1"/>
  <c r="B154"/>
  <c r="E154" s="1"/>
  <c r="B153"/>
  <c r="E153" s="1"/>
  <c r="B152"/>
  <c r="E152" s="1"/>
  <c r="B151"/>
  <c r="E151" s="1"/>
  <c r="B150"/>
  <c r="E150" s="1"/>
  <c r="B149"/>
  <c r="E149"/>
  <c r="B148"/>
  <c r="E148" s="1"/>
  <c r="B147"/>
  <c r="E147" s="1"/>
  <c r="B146"/>
  <c r="E146" s="1"/>
  <c r="B145"/>
  <c r="E145" s="1"/>
  <c r="B144"/>
  <c r="E144" s="1"/>
  <c r="B143"/>
  <c r="E143" s="1"/>
  <c r="B142"/>
  <c r="E142" s="1"/>
  <c r="B141"/>
  <c r="E141" s="1"/>
  <c r="B140"/>
  <c r="E140" s="1"/>
  <c r="B139"/>
  <c r="E139" s="1"/>
  <c r="B138"/>
  <c r="E138" s="1"/>
  <c r="B137"/>
  <c r="E137" s="1"/>
  <c r="B136"/>
  <c r="E136" s="1"/>
  <c r="B135"/>
  <c r="E135" s="1"/>
  <c r="B134"/>
  <c r="E134" s="1"/>
  <c r="B133"/>
  <c r="E133" s="1"/>
  <c r="B132"/>
  <c r="E132" s="1"/>
  <c r="B131"/>
  <c r="E131" s="1"/>
  <c r="B130"/>
  <c r="E130" s="1"/>
  <c r="B129"/>
  <c r="E129" s="1"/>
  <c r="B128"/>
  <c r="E128" s="1"/>
  <c r="B127"/>
  <c r="E127" s="1"/>
  <c r="B125"/>
  <c r="E125" s="1"/>
  <c r="B124"/>
  <c r="E124" s="1"/>
  <c r="B122"/>
  <c r="E122" s="1"/>
  <c r="B121"/>
  <c r="E121" s="1"/>
  <c r="B120"/>
  <c r="E120" s="1"/>
  <c r="B119"/>
  <c r="E119" s="1"/>
  <c r="B118"/>
  <c r="E118" s="1"/>
  <c r="B117"/>
  <c r="E117"/>
  <c r="B116"/>
  <c r="E116" s="1"/>
  <c r="B115"/>
  <c r="E115" s="1"/>
  <c r="B114"/>
  <c r="E114" s="1"/>
  <c r="B113"/>
  <c r="E113" s="1"/>
  <c r="B112"/>
  <c r="E112" s="1"/>
  <c r="B111"/>
  <c r="E111" s="1"/>
  <c r="B110"/>
  <c r="E110" s="1"/>
  <c r="B109"/>
  <c r="E109" s="1"/>
  <c r="B108"/>
  <c r="E108" s="1"/>
  <c r="B107"/>
  <c r="E107" s="1"/>
  <c r="B106"/>
  <c r="E106" s="1"/>
  <c r="B105"/>
  <c r="E105" s="1"/>
  <c r="B104"/>
  <c r="E104" s="1"/>
  <c r="B103"/>
  <c r="E103"/>
  <c r="B102"/>
  <c r="E102" s="1"/>
  <c r="B101"/>
  <c r="E101" s="1"/>
  <c r="B100"/>
  <c r="E100" s="1"/>
  <c r="B99"/>
  <c r="E99" s="1"/>
  <c r="B98"/>
  <c r="E98" s="1"/>
  <c r="B97"/>
  <c r="E97" s="1"/>
  <c r="B96"/>
  <c r="E96" s="1"/>
  <c r="B95"/>
  <c r="E95" s="1"/>
  <c r="B93"/>
  <c r="E93" s="1"/>
  <c r="B92"/>
  <c r="E92" s="1"/>
  <c r="B90"/>
  <c r="E90" s="1"/>
  <c r="B89"/>
  <c r="E89" s="1"/>
  <c r="B88"/>
  <c r="E88" s="1"/>
  <c r="B87"/>
  <c r="E87"/>
  <c r="B86"/>
  <c r="E86" s="1"/>
  <c r="B85"/>
  <c r="E85" s="1"/>
  <c r="B84"/>
  <c r="E84" s="1"/>
  <c r="B83"/>
  <c r="E83" s="1"/>
  <c r="B80"/>
  <c r="E80" s="1"/>
  <c r="B78"/>
  <c r="E78" s="1"/>
  <c r="B77"/>
  <c r="E77" s="1"/>
  <c r="B76"/>
  <c r="E76" s="1"/>
  <c r="B74"/>
  <c r="E74" s="1"/>
  <c r="B73"/>
  <c r="E73" s="1"/>
  <c r="B72"/>
  <c r="E72" s="1"/>
  <c r="B71"/>
  <c r="E71" s="1"/>
  <c r="B70"/>
  <c r="E70" s="1"/>
  <c r="B69"/>
  <c r="E69" s="1"/>
  <c r="B68"/>
  <c r="E68" s="1"/>
  <c r="B67"/>
  <c r="E67" s="1"/>
  <c r="B65"/>
  <c r="E65" s="1"/>
  <c r="B64"/>
  <c r="E64" s="1"/>
  <c r="B63"/>
  <c r="E63" s="1"/>
  <c r="B60"/>
  <c r="E60" s="1"/>
  <c r="B59"/>
  <c r="E59" s="1"/>
  <c r="B58"/>
  <c r="E58" s="1"/>
  <c r="B57"/>
  <c r="E57" s="1"/>
  <c r="B56"/>
  <c r="E56" s="1"/>
  <c r="B54"/>
  <c r="E54" s="1"/>
  <c r="B53"/>
  <c r="E53"/>
  <c r="B52"/>
  <c r="E52" s="1"/>
  <c r="B51"/>
  <c r="E51" s="1"/>
  <c r="B49"/>
  <c r="E49"/>
  <c r="B47"/>
  <c r="E47" s="1"/>
  <c r="B43"/>
  <c r="E43" s="1"/>
  <c r="B42"/>
  <c r="E42" s="1"/>
  <c r="B41"/>
  <c r="E41" s="1"/>
  <c r="B40"/>
  <c r="E40" s="1"/>
  <c r="B38"/>
  <c r="E38" s="1"/>
  <c r="B37"/>
  <c r="E37"/>
  <c r="B36"/>
  <c r="E36" s="1"/>
  <c r="B34"/>
  <c r="E34" s="1"/>
  <c r="B33"/>
  <c r="E33" s="1"/>
  <c r="B32"/>
  <c r="E32" s="1"/>
  <c r="B31"/>
  <c r="E31" s="1"/>
  <c r="B29"/>
  <c r="E29" s="1"/>
  <c r="B25"/>
  <c r="E25" s="1"/>
  <c r="B23"/>
  <c r="E23" s="1"/>
  <c r="B22"/>
  <c r="E22"/>
  <c r="B19"/>
  <c r="E19" s="1"/>
  <c r="B18"/>
  <c r="E18" s="1"/>
  <c r="B14"/>
  <c r="E14" s="1"/>
  <c r="B12"/>
  <c r="E12" s="1"/>
  <c r="B9"/>
  <c r="E9" s="1"/>
  <c r="B5"/>
  <c r="E5" s="1"/>
  <c r="B3"/>
  <c r="E3"/>
  <c r="B2"/>
  <c r="E2" s="1"/>
  <c r="B219" i="7"/>
  <c r="E219" s="1"/>
  <c r="B218"/>
  <c r="E218" s="1"/>
  <c r="B217"/>
  <c r="E217" s="1"/>
  <c r="B216"/>
  <c r="E216" s="1"/>
  <c r="B215"/>
  <c r="E215"/>
  <c r="B214"/>
  <c r="E214" s="1"/>
  <c r="B213"/>
  <c r="E213"/>
  <c r="B212"/>
  <c r="E212" s="1"/>
  <c r="B211"/>
  <c r="E211" s="1"/>
  <c r="B210"/>
  <c r="E210" s="1"/>
  <c r="B209"/>
  <c r="E209" s="1"/>
  <c r="B208"/>
  <c r="E208" s="1"/>
  <c r="B207"/>
  <c r="E207"/>
  <c r="B206"/>
  <c r="E206" s="1"/>
  <c r="B205"/>
  <c r="E205"/>
  <c r="B204"/>
  <c r="E204" s="1"/>
  <c r="B203"/>
  <c r="E203" s="1"/>
  <c r="B202"/>
  <c r="E202" s="1"/>
  <c r="B201"/>
  <c r="E201" s="1"/>
  <c r="B200"/>
  <c r="E200" s="1"/>
  <c r="B199"/>
  <c r="E199"/>
  <c r="B198"/>
  <c r="E198" s="1"/>
  <c r="B197"/>
  <c r="E197"/>
  <c r="B196"/>
  <c r="E196" s="1"/>
  <c r="B195"/>
  <c r="E195" s="1"/>
  <c r="B194"/>
  <c r="E194" s="1"/>
  <c r="B193"/>
  <c r="E193" s="1"/>
  <c r="B192"/>
  <c r="E192" s="1"/>
  <c r="B191"/>
  <c r="E191"/>
  <c r="B190"/>
  <c r="E190" s="1"/>
  <c r="B189"/>
  <c r="E189"/>
  <c r="B188"/>
  <c r="E188" s="1"/>
  <c r="B187"/>
  <c r="E187" s="1"/>
  <c r="B186"/>
  <c r="E186" s="1"/>
  <c r="B185"/>
  <c r="E185" s="1"/>
  <c r="B184"/>
  <c r="E184" s="1"/>
  <c r="B183"/>
  <c r="E183"/>
  <c r="B182"/>
  <c r="E182" s="1"/>
  <c r="B181"/>
  <c r="E181"/>
  <c r="B180"/>
  <c r="E180" s="1"/>
  <c r="B179"/>
  <c r="E179" s="1"/>
  <c r="B178"/>
  <c r="E178" s="1"/>
  <c r="B177"/>
  <c r="E177" s="1"/>
  <c r="B176"/>
  <c r="E176" s="1"/>
  <c r="B175"/>
  <c r="E175"/>
  <c r="B174"/>
  <c r="E174" s="1"/>
  <c r="B173"/>
  <c r="E173"/>
  <c r="B172"/>
  <c r="E172" s="1"/>
  <c r="B171"/>
  <c r="E171" s="1"/>
  <c r="B170"/>
  <c r="E170" s="1"/>
  <c r="B169"/>
  <c r="E169" s="1"/>
  <c r="B168"/>
  <c r="E168" s="1"/>
  <c r="B167"/>
  <c r="E167"/>
  <c r="B166"/>
  <c r="E166" s="1"/>
  <c r="B165"/>
  <c r="E165"/>
  <c r="B164"/>
  <c r="E164" s="1"/>
  <c r="B163"/>
  <c r="E163" s="1"/>
  <c r="B162"/>
  <c r="E162" s="1"/>
  <c r="B161"/>
  <c r="E161" s="1"/>
  <c r="B160"/>
  <c r="E160" s="1"/>
  <c r="B159"/>
  <c r="E159"/>
  <c r="B158"/>
  <c r="E158" s="1"/>
  <c r="B157"/>
  <c r="E157"/>
  <c r="B156"/>
  <c r="E156" s="1"/>
  <c r="B155"/>
  <c r="E155" s="1"/>
  <c r="B154"/>
  <c r="E154" s="1"/>
  <c r="B153"/>
  <c r="E153" s="1"/>
  <c r="B152"/>
  <c r="E152" s="1"/>
  <c r="B151"/>
  <c r="E151"/>
  <c r="B150"/>
  <c r="E150" s="1"/>
  <c r="B149"/>
  <c r="E149"/>
  <c r="B148"/>
  <c r="E148" s="1"/>
  <c r="B147"/>
  <c r="E147" s="1"/>
  <c r="B146"/>
  <c r="E146" s="1"/>
  <c r="B145"/>
  <c r="E145" s="1"/>
  <c r="B144"/>
  <c r="E144" s="1"/>
  <c r="B143"/>
  <c r="E143"/>
  <c r="B142"/>
  <c r="E142" s="1"/>
  <c r="B141"/>
  <c r="E141"/>
  <c r="B140"/>
  <c r="E140" s="1"/>
  <c r="B139"/>
  <c r="E139" s="1"/>
  <c r="B138"/>
  <c r="E138" s="1"/>
  <c r="B137"/>
  <c r="E137" s="1"/>
  <c r="B136"/>
  <c r="E136" s="1"/>
  <c r="B135"/>
  <c r="E135"/>
  <c r="B134"/>
  <c r="E134" s="1"/>
  <c r="B133"/>
  <c r="E133"/>
  <c r="B132"/>
  <c r="E132" s="1"/>
  <c r="B131"/>
  <c r="E131" s="1"/>
  <c r="B130"/>
  <c r="E130" s="1"/>
  <c r="B129"/>
  <c r="E129" s="1"/>
  <c r="B128"/>
  <c r="E128" s="1"/>
  <c r="B127"/>
  <c r="E127"/>
  <c r="B126"/>
  <c r="E126" s="1"/>
  <c r="B125"/>
  <c r="E125"/>
  <c r="B124"/>
  <c r="E124" s="1"/>
  <c r="B123"/>
  <c r="E123" s="1"/>
  <c r="B122"/>
  <c r="E122" s="1"/>
  <c r="B121"/>
  <c r="E121" s="1"/>
  <c r="B120"/>
  <c r="E120" s="1"/>
  <c r="B119"/>
  <c r="E119"/>
  <c r="B118"/>
  <c r="E118" s="1"/>
  <c r="B117"/>
  <c r="E117"/>
  <c r="B116"/>
  <c r="E116" s="1"/>
  <c r="B115"/>
  <c r="E115" s="1"/>
  <c r="B114"/>
  <c r="E114" s="1"/>
  <c r="B113"/>
  <c r="E113" s="1"/>
  <c r="B112"/>
  <c r="E112" s="1"/>
  <c r="B111"/>
  <c r="E111"/>
  <c r="B110"/>
  <c r="E110" s="1"/>
  <c r="B109"/>
  <c r="E109"/>
  <c r="B108"/>
  <c r="E108" s="1"/>
  <c r="B107"/>
  <c r="E107" s="1"/>
  <c r="B106"/>
  <c r="E106" s="1"/>
  <c r="B105"/>
  <c r="E105" s="1"/>
  <c r="B104"/>
  <c r="E104" s="1"/>
  <c r="B103"/>
  <c r="E103"/>
  <c r="B102"/>
  <c r="E102" s="1"/>
  <c r="B101"/>
  <c r="E101"/>
  <c r="B100"/>
  <c r="E100" s="1"/>
  <c r="B99"/>
  <c r="E99" s="1"/>
  <c r="B98"/>
  <c r="E98" s="1"/>
  <c r="B97"/>
  <c r="E97" s="1"/>
  <c r="B96"/>
  <c r="E96" s="1"/>
  <c r="B95"/>
  <c r="E95"/>
  <c r="B94"/>
  <c r="E94" s="1"/>
  <c r="B93"/>
  <c r="E93"/>
  <c r="B92"/>
  <c r="E92" s="1"/>
  <c r="B91"/>
  <c r="E91" s="1"/>
  <c r="B90"/>
  <c r="E90" s="1"/>
  <c r="B89"/>
  <c r="E89" s="1"/>
  <c r="B88"/>
  <c r="E88" s="1"/>
  <c r="B87"/>
  <c r="E87"/>
  <c r="B86"/>
  <c r="E86" s="1"/>
  <c r="B85"/>
  <c r="E85"/>
  <c r="B84"/>
  <c r="E84" s="1"/>
  <c r="B83"/>
  <c r="E83" s="1"/>
  <c r="B80"/>
  <c r="E80" s="1"/>
  <c r="B78"/>
  <c r="E78"/>
  <c r="B77"/>
  <c r="E77" s="1"/>
  <c r="B76"/>
  <c r="E76"/>
  <c r="B74"/>
  <c r="E74" s="1"/>
  <c r="B73"/>
  <c r="E73" s="1"/>
  <c r="B72"/>
  <c r="E72" s="1"/>
  <c r="B71"/>
  <c r="E71" s="1"/>
  <c r="B70"/>
  <c r="E70"/>
  <c r="B69"/>
  <c r="E69" s="1"/>
  <c r="B68"/>
  <c r="E68"/>
  <c r="B67"/>
  <c r="E67" s="1"/>
  <c r="B65"/>
  <c r="E65" s="1"/>
  <c r="B64"/>
  <c r="E64" s="1"/>
  <c r="B63"/>
  <c r="E63" s="1"/>
  <c r="B60"/>
  <c r="E60"/>
  <c r="B59"/>
  <c r="E59" s="1"/>
  <c r="B58"/>
  <c r="E58" s="1"/>
  <c r="B57"/>
  <c r="E57" s="1"/>
  <c r="B56"/>
  <c r="E56" s="1"/>
  <c r="B54"/>
  <c r="E54"/>
  <c r="B53"/>
  <c r="E53" s="1"/>
  <c r="B52"/>
  <c r="E52"/>
  <c r="B51"/>
  <c r="E51" s="1"/>
  <c r="B49"/>
  <c r="E49" s="1"/>
  <c r="B47"/>
  <c r="E47" s="1"/>
  <c r="B43"/>
  <c r="E43" s="1"/>
  <c r="B42"/>
  <c r="E42"/>
  <c r="B41"/>
  <c r="E41" s="1"/>
  <c r="B40"/>
  <c r="E40" s="1"/>
  <c r="B38"/>
  <c r="E38" s="1"/>
  <c r="B37"/>
  <c r="E37" s="1"/>
  <c r="B36"/>
  <c r="E36"/>
  <c r="B35"/>
  <c r="E35" s="1"/>
  <c r="B33"/>
  <c r="E33"/>
  <c r="B31"/>
  <c r="E31" s="1"/>
  <c r="B29"/>
  <c r="E29" s="1"/>
  <c r="B25"/>
  <c r="E25" s="1"/>
  <c r="B23"/>
  <c r="E23"/>
  <c r="B19"/>
  <c r="E19"/>
  <c r="B18"/>
  <c r="E18" s="1"/>
  <c r="B15"/>
  <c r="E15" s="1"/>
  <c r="B14"/>
  <c r="E14" s="1"/>
  <c r="B12"/>
  <c r="E12" s="1"/>
  <c r="B9"/>
  <c r="E9"/>
  <c r="B8"/>
  <c r="E8" s="1"/>
  <c r="B5"/>
  <c r="E5" s="1"/>
  <c r="B4"/>
  <c r="E4" s="1"/>
  <c r="B3"/>
  <c r="E3" s="1"/>
  <c r="B2"/>
  <c r="E2" s="1"/>
  <c r="B219" i="9"/>
  <c r="E219"/>
  <c r="B218"/>
  <c r="E218" s="1"/>
  <c r="B217"/>
  <c r="E217"/>
  <c r="B216"/>
  <c r="E216" s="1"/>
  <c r="B215"/>
  <c r="E215" s="1"/>
  <c r="B214"/>
  <c r="E214" s="1"/>
  <c r="B213"/>
  <c r="E213" s="1"/>
  <c r="B212"/>
  <c r="E212" s="1"/>
  <c r="B211"/>
  <c r="E211"/>
  <c r="B210"/>
  <c r="E210" s="1"/>
  <c r="B209"/>
  <c r="E209"/>
  <c r="B208"/>
  <c r="E208" s="1"/>
  <c r="B207"/>
  <c r="E207" s="1"/>
  <c r="B206"/>
  <c r="E206" s="1"/>
  <c r="B205"/>
  <c r="E205" s="1"/>
  <c r="B204"/>
  <c r="E204" s="1"/>
  <c r="B203"/>
  <c r="E203"/>
  <c r="B202"/>
  <c r="E202" s="1"/>
  <c r="B201"/>
  <c r="E201"/>
  <c r="B200"/>
  <c r="E200" s="1"/>
  <c r="B199"/>
  <c r="E199" s="1"/>
  <c r="B198"/>
  <c r="E198" s="1"/>
  <c r="B197"/>
  <c r="E197" s="1"/>
  <c r="B196"/>
  <c r="E196" s="1"/>
  <c r="B195"/>
  <c r="E195"/>
  <c r="B194"/>
  <c r="E194" s="1"/>
  <c r="B193"/>
  <c r="E193"/>
  <c r="B192"/>
  <c r="E192" s="1"/>
  <c r="B191"/>
  <c r="E191" s="1"/>
  <c r="B190"/>
  <c r="E190" s="1"/>
  <c r="B189"/>
  <c r="E189" s="1"/>
  <c r="B188"/>
  <c r="E188" s="1"/>
  <c r="B187"/>
  <c r="E187"/>
  <c r="B186"/>
  <c r="E186" s="1"/>
  <c r="B185"/>
  <c r="E185"/>
  <c r="B184"/>
  <c r="E184" s="1"/>
  <c r="B183"/>
  <c r="E183" s="1"/>
  <c r="B182"/>
  <c r="E182" s="1"/>
  <c r="B181"/>
  <c r="E181" s="1"/>
  <c r="B180"/>
  <c r="E180" s="1"/>
  <c r="B179"/>
  <c r="E179"/>
  <c r="B178"/>
  <c r="E178" s="1"/>
  <c r="B177"/>
  <c r="E177"/>
  <c r="B176"/>
  <c r="E176" s="1"/>
  <c r="B175"/>
  <c r="E175" s="1"/>
  <c r="B174"/>
  <c r="E174" s="1"/>
  <c r="B173"/>
  <c r="E173" s="1"/>
  <c r="B172"/>
  <c r="E172" s="1"/>
  <c r="B171"/>
  <c r="E171"/>
  <c r="B170"/>
  <c r="E170" s="1"/>
  <c r="B169"/>
  <c r="E169"/>
  <c r="B168"/>
  <c r="E168" s="1"/>
  <c r="B167"/>
  <c r="E167" s="1"/>
  <c r="B166"/>
  <c r="E166" s="1"/>
  <c r="B165"/>
  <c r="E165" s="1"/>
  <c r="B164"/>
  <c r="E164" s="1"/>
  <c r="B163"/>
  <c r="E163"/>
  <c r="B162"/>
  <c r="E162" s="1"/>
  <c r="B161"/>
  <c r="E161"/>
  <c r="B160"/>
  <c r="E160" s="1"/>
  <c r="B159"/>
  <c r="E159"/>
  <c r="B158"/>
  <c r="E158" s="1"/>
  <c r="B157"/>
  <c r="E157"/>
  <c r="B156"/>
  <c r="E156" s="1"/>
  <c r="B155"/>
  <c r="E155"/>
  <c r="B154"/>
  <c r="E154" s="1"/>
  <c r="B153"/>
  <c r="E153"/>
  <c r="B152"/>
  <c r="E152" s="1"/>
  <c r="B151"/>
  <c r="E151"/>
  <c r="B150"/>
  <c r="E150" s="1"/>
  <c r="B149"/>
  <c r="E149"/>
  <c r="B148"/>
  <c r="E148" s="1"/>
  <c r="B147"/>
  <c r="E147"/>
  <c r="B146"/>
  <c r="E146" s="1"/>
  <c r="B145"/>
  <c r="E145"/>
  <c r="B144"/>
  <c r="E144" s="1"/>
  <c r="B143"/>
  <c r="E143"/>
  <c r="B142"/>
  <c r="E142" s="1"/>
  <c r="B141"/>
  <c r="E141"/>
  <c r="B140"/>
  <c r="E140" s="1"/>
  <c r="B139"/>
  <c r="E139"/>
  <c r="B138"/>
  <c r="E138" s="1"/>
  <c r="B137"/>
  <c r="E137"/>
  <c r="B136"/>
  <c r="E136" s="1"/>
  <c r="B135"/>
  <c r="E135"/>
  <c r="B134"/>
  <c r="E134" s="1"/>
  <c r="B133"/>
  <c r="E133"/>
  <c r="B132"/>
  <c r="E132" s="1"/>
  <c r="B131"/>
  <c r="E131"/>
  <c r="B130"/>
  <c r="E130" s="1"/>
  <c r="B129"/>
  <c r="E129"/>
  <c r="B128"/>
  <c r="E128" s="1"/>
  <c r="B127"/>
  <c r="E127"/>
  <c r="B126"/>
  <c r="E126" s="1"/>
  <c r="B125"/>
  <c r="E125"/>
  <c r="B124"/>
  <c r="E124" s="1"/>
  <c r="B123"/>
  <c r="E123"/>
  <c r="B122"/>
  <c r="E122" s="1"/>
  <c r="B121"/>
  <c r="E121"/>
  <c r="B120"/>
  <c r="E120" s="1"/>
  <c r="B119"/>
  <c r="E119"/>
  <c r="B118"/>
  <c r="E118" s="1"/>
  <c r="B117"/>
  <c r="E117"/>
  <c r="B116"/>
  <c r="E116" s="1"/>
  <c r="B115"/>
  <c r="E115"/>
  <c r="B114"/>
  <c r="E114" s="1"/>
  <c r="B113"/>
  <c r="E113"/>
  <c r="B112"/>
  <c r="E112" s="1"/>
  <c r="B111"/>
  <c r="E111"/>
  <c r="B110"/>
  <c r="E110" s="1"/>
  <c r="B109"/>
  <c r="E109"/>
  <c r="B108"/>
  <c r="E108" s="1"/>
  <c r="B107"/>
  <c r="E107"/>
  <c r="B106"/>
  <c r="E106" s="1"/>
  <c r="B105"/>
  <c r="E105"/>
  <c r="B104"/>
  <c r="E104" s="1"/>
  <c r="B103"/>
  <c r="E103"/>
  <c r="B102"/>
  <c r="E102" s="1"/>
  <c r="B101"/>
  <c r="E101"/>
  <c r="B100"/>
  <c r="E100" s="1"/>
  <c r="B99"/>
  <c r="E99"/>
  <c r="B98"/>
  <c r="E98" s="1"/>
  <c r="B97"/>
  <c r="E97"/>
  <c r="B96"/>
  <c r="E96" s="1"/>
  <c r="B95"/>
  <c r="E95"/>
  <c r="B94"/>
  <c r="E94" s="1"/>
  <c r="B93"/>
  <c r="E93"/>
  <c r="B92"/>
  <c r="E92" s="1"/>
  <c r="B91"/>
  <c r="E91"/>
  <c r="B90"/>
  <c r="E90" s="1"/>
  <c r="B89"/>
  <c r="E89"/>
  <c r="B88"/>
  <c r="E88" s="1"/>
  <c r="B87"/>
  <c r="E87"/>
  <c r="B86"/>
  <c r="E86" s="1"/>
  <c r="B85"/>
  <c r="E85"/>
  <c r="B84"/>
  <c r="E84" s="1"/>
  <c r="B83"/>
  <c r="E83"/>
  <c r="B80"/>
  <c r="E80"/>
  <c r="B78"/>
  <c r="E78"/>
  <c r="B77"/>
  <c r="E77" s="1"/>
  <c r="B76"/>
  <c r="E76"/>
  <c r="B74"/>
  <c r="E74"/>
  <c r="B73"/>
  <c r="E73" s="1"/>
  <c r="B72"/>
  <c r="E72"/>
  <c r="B71"/>
  <c r="E71" s="1"/>
  <c r="B70"/>
  <c r="E70"/>
  <c r="B69"/>
  <c r="E69" s="1"/>
  <c r="B68"/>
  <c r="E68"/>
  <c r="B67"/>
  <c r="E67" s="1"/>
  <c r="B65"/>
  <c r="E65" s="1"/>
  <c r="B64"/>
  <c r="E64"/>
  <c r="B63"/>
  <c r="E63" s="1"/>
  <c r="B60"/>
  <c r="E60"/>
  <c r="B59"/>
  <c r="E59" s="1"/>
  <c r="B58"/>
  <c r="E58"/>
  <c r="B57"/>
  <c r="E57" s="1"/>
  <c r="B56"/>
  <c r="E56"/>
  <c r="B54"/>
  <c r="E54"/>
  <c r="B53"/>
  <c r="E53" s="1"/>
  <c r="B52"/>
  <c r="E52"/>
  <c r="B51"/>
  <c r="E51" s="1"/>
  <c r="B49"/>
  <c r="E49"/>
  <c r="B47"/>
  <c r="E47"/>
  <c r="B43"/>
  <c r="E43" s="1"/>
  <c r="B42"/>
  <c r="E42"/>
  <c r="B41"/>
  <c r="E41" s="1"/>
  <c r="B40"/>
  <c r="E40"/>
  <c r="B38"/>
  <c r="E38"/>
  <c r="B37"/>
  <c r="E37" s="1"/>
  <c r="B36"/>
  <c r="E36"/>
  <c r="B35"/>
  <c r="E35" s="1"/>
  <c r="B34"/>
  <c r="E34"/>
  <c r="B33"/>
  <c r="E33" s="1"/>
  <c r="B32"/>
  <c r="E32"/>
  <c r="B31"/>
  <c r="E31" s="1"/>
  <c r="B29"/>
  <c r="E29"/>
  <c r="B25"/>
  <c r="E25" s="1"/>
  <c r="B23"/>
  <c r="E23"/>
  <c r="B22"/>
  <c r="E22" s="1"/>
  <c r="B19"/>
  <c r="E19" s="1"/>
  <c r="B18"/>
  <c r="E18"/>
  <c r="B15"/>
  <c r="E15"/>
  <c r="B14"/>
  <c r="E14" s="1"/>
  <c r="B12"/>
  <c r="E12"/>
  <c r="B9"/>
  <c r="E9" s="1"/>
  <c r="B8"/>
  <c r="E8"/>
  <c r="B5"/>
  <c r="E5" s="1"/>
  <c r="B4"/>
  <c r="E4"/>
  <c r="B3"/>
  <c r="E3" s="1"/>
  <c r="B2"/>
  <c r="E2"/>
  <c r="E251" i="2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F251" i="13"/>
  <c r="D251"/>
  <c r="C251"/>
  <c r="A251"/>
  <c r="F250"/>
  <c r="D250"/>
  <c r="C250"/>
  <c r="A250"/>
  <c r="F249"/>
  <c r="D249"/>
  <c r="C249"/>
  <c r="A249"/>
  <c r="F248"/>
  <c r="D248"/>
  <c r="C248"/>
  <c r="A248"/>
  <c r="F247"/>
  <c r="D247"/>
  <c r="C247"/>
  <c r="A247"/>
  <c r="F246"/>
  <c r="D246"/>
  <c r="C246"/>
  <c r="A246"/>
  <c r="F245"/>
  <c r="D245"/>
  <c r="C245"/>
  <c r="A245"/>
  <c r="F244"/>
  <c r="D244"/>
  <c r="C244"/>
  <c r="A244"/>
  <c r="F243"/>
  <c r="D243"/>
  <c r="C243"/>
  <c r="A243"/>
  <c r="F242"/>
  <c r="D242"/>
  <c r="C242"/>
  <c r="A242"/>
  <c r="F241"/>
  <c r="D241"/>
  <c r="C241"/>
  <c r="A241"/>
  <c r="F240"/>
  <c r="D240"/>
  <c r="C240"/>
  <c r="A240"/>
  <c r="F239"/>
  <c r="D239"/>
  <c r="C239"/>
  <c r="A239"/>
  <c r="F238"/>
  <c r="D238"/>
  <c r="C238"/>
  <c r="A238"/>
  <c r="F237"/>
  <c r="D237"/>
  <c r="C237"/>
  <c r="A237"/>
  <c r="F236"/>
  <c r="D236"/>
  <c r="C236"/>
  <c r="A236"/>
  <c r="F235"/>
  <c r="D235"/>
  <c r="C235"/>
  <c r="A235"/>
  <c r="F234"/>
  <c r="D234"/>
  <c r="C234"/>
  <c r="A234"/>
  <c r="F233"/>
  <c r="D233"/>
  <c r="C233"/>
  <c r="A233"/>
  <c r="F232"/>
  <c r="D232"/>
  <c r="C232"/>
  <c r="A232"/>
  <c r="F231"/>
  <c r="D231"/>
  <c r="C231"/>
  <c r="A231"/>
  <c r="F230"/>
  <c r="D230"/>
  <c r="C230"/>
  <c r="A230"/>
  <c r="F229"/>
  <c r="D229"/>
  <c r="C229"/>
  <c r="A229"/>
  <c r="F228"/>
  <c r="D228"/>
  <c r="C228"/>
  <c r="A228"/>
  <c r="F227"/>
  <c r="D227"/>
  <c r="C227"/>
  <c r="A227"/>
  <c r="F226"/>
  <c r="D226"/>
  <c r="C226"/>
  <c r="A226"/>
  <c r="F225"/>
  <c r="D225"/>
  <c r="C225"/>
  <c r="A225"/>
  <c r="F224"/>
  <c r="D224"/>
  <c r="C224"/>
  <c r="A224"/>
  <c r="F223"/>
  <c r="D223"/>
  <c r="C223"/>
  <c r="A223"/>
  <c r="F222"/>
  <c r="D222"/>
  <c r="C222"/>
  <c r="A222"/>
  <c r="F221"/>
  <c r="D221"/>
  <c r="C221"/>
  <c r="A221"/>
  <c r="F220"/>
  <c r="D220"/>
  <c r="C220"/>
  <c r="A220"/>
  <c r="F219"/>
  <c r="D219"/>
  <c r="C219"/>
  <c r="A219"/>
  <c r="F218"/>
  <c r="D218"/>
  <c r="C218"/>
  <c r="A218"/>
  <c r="F217"/>
  <c r="D217"/>
  <c r="C217"/>
  <c r="A217"/>
  <c r="F216"/>
  <c r="D216"/>
  <c r="C216"/>
  <c r="A216"/>
  <c r="F215"/>
  <c r="D215"/>
  <c r="C215"/>
  <c r="A215"/>
  <c r="F214"/>
  <c r="D214"/>
  <c r="C214"/>
  <c r="A214"/>
  <c r="F213"/>
  <c r="D213"/>
  <c r="C213"/>
  <c r="A213"/>
  <c r="F212"/>
  <c r="D212"/>
  <c r="C212"/>
  <c r="A212"/>
  <c r="F211"/>
  <c r="D211"/>
  <c r="C211"/>
  <c r="A211"/>
  <c r="F210"/>
  <c r="D210"/>
  <c r="C210"/>
  <c r="A210"/>
  <c r="F209"/>
  <c r="D209"/>
  <c r="C209"/>
  <c r="A209"/>
  <c r="F208"/>
  <c r="D208"/>
  <c r="C208"/>
  <c r="A208"/>
  <c r="F207"/>
  <c r="D207"/>
  <c r="C207"/>
  <c r="A207"/>
  <c r="F206"/>
  <c r="D206"/>
  <c r="C206"/>
  <c r="A206"/>
  <c r="F205"/>
  <c r="D205"/>
  <c r="C205"/>
  <c r="A205"/>
  <c r="F204"/>
  <c r="D204"/>
  <c r="C204"/>
  <c r="A204"/>
  <c r="F203"/>
  <c r="D203"/>
  <c r="C203"/>
  <c r="A203"/>
  <c r="F202"/>
  <c r="D202"/>
  <c r="C202"/>
  <c r="A202"/>
  <c r="F201"/>
  <c r="D201"/>
  <c r="C201"/>
  <c r="A201"/>
  <c r="F200"/>
  <c r="D200"/>
  <c r="C200"/>
  <c r="A200"/>
  <c r="F199"/>
  <c r="D199"/>
  <c r="C199"/>
  <c r="A199"/>
  <c r="F198"/>
  <c r="D198"/>
  <c r="C198"/>
  <c r="A198"/>
  <c r="F197"/>
  <c r="D197"/>
  <c r="C197"/>
  <c r="A197"/>
  <c r="F196"/>
  <c r="D196"/>
  <c r="C196"/>
  <c r="A196"/>
  <c r="F195"/>
  <c r="D195"/>
  <c r="C195"/>
  <c r="A195"/>
  <c r="F194"/>
  <c r="D194"/>
  <c r="C194"/>
  <c r="A194"/>
  <c r="F193"/>
  <c r="D193"/>
  <c r="C193"/>
  <c r="A193"/>
  <c r="F192"/>
  <c r="D192"/>
  <c r="C192"/>
  <c r="A192"/>
  <c r="F191"/>
  <c r="D191"/>
  <c r="C191"/>
  <c r="A191"/>
  <c r="F190"/>
  <c r="D190"/>
  <c r="C190"/>
  <c r="A190"/>
  <c r="F189"/>
  <c r="D189"/>
  <c r="C189"/>
  <c r="A189"/>
  <c r="F188"/>
  <c r="D188"/>
  <c r="C188"/>
  <c r="A188"/>
  <c r="F187"/>
  <c r="D187"/>
  <c r="C187"/>
  <c r="A187"/>
  <c r="F186"/>
  <c r="D186"/>
  <c r="C186"/>
  <c r="A186"/>
  <c r="F185"/>
  <c r="D185"/>
  <c r="C185"/>
  <c r="A185"/>
  <c r="F184"/>
  <c r="D184"/>
  <c r="C184"/>
  <c r="A184"/>
  <c r="F183"/>
  <c r="D183"/>
  <c r="C183"/>
  <c r="A183"/>
  <c r="F182"/>
  <c r="D182"/>
  <c r="C182"/>
  <c r="A182"/>
  <c r="F181"/>
  <c r="D181"/>
  <c r="C181"/>
  <c r="A181"/>
  <c r="F180"/>
  <c r="D180"/>
  <c r="C180"/>
  <c r="A180"/>
  <c r="F179"/>
  <c r="D179"/>
  <c r="C179"/>
  <c r="A179"/>
  <c r="F178"/>
  <c r="D178"/>
  <c r="C178"/>
  <c r="A178"/>
  <c r="F177"/>
  <c r="D177"/>
  <c r="C177"/>
  <c r="A177"/>
  <c r="F176"/>
  <c r="D176"/>
  <c r="C176"/>
  <c r="A176"/>
  <c r="F175"/>
  <c r="D175"/>
  <c r="C175"/>
  <c r="A175"/>
  <c r="F174"/>
  <c r="D174"/>
  <c r="C174"/>
  <c r="A174"/>
  <c r="F173"/>
  <c r="D173"/>
  <c r="C173"/>
  <c r="A173"/>
  <c r="F172"/>
  <c r="D172"/>
  <c r="C172"/>
  <c r="A172"/>
  <c r="F171"/>
  <c r="D171"/>
  <c r="C171"/>
  <c r="A171"/>
  <c r="F170"/>
  <c r="D170"/>
  <c r="C170"/>
  <c r="A170"/>
  <c r="F169"/>
  <c r="D169"/>
  <c r="C169"/>
  <c r="A169"/>
  <c r="F168"/>
  <c r="D168"/>
  <c r="C168"/>
  <c r="A168"/>
  <c r="F167"/>
  <c r="D167"/>
  <c r="C167"/>
  <c r="A167"/>
  <c r="F166"/>
  <c r="D166"/>
  <c r="C166"/>
  <c r="A166"/>
  <c r="F165"/>
  <c r="D165"/>
  <c r="C165"/>
  <c r="A165"/>
  <c r="F164"/>
  <c r="D164"/>
  <c r="C164"/>
  <c r="A164"/>
  <c r="F163"/>
  <c r="D163"/>
  <c r="C163"/>
  <c r="A163"/>
  <c r="F162"/>
  <c r="D162"/>
  <c r="C162"/>
  <c r="A162"/>
  <c r="F161"/>
  <c r="D161"/>
  <c r="C161"/>
  <c r="A161"/>
  <c r="F160"/>
  <c r="D160"/>
  <c r="C160"/>
  <c r="A160"/>
  <c r="F159"/>
  <c r="D159"/>
  <c r="C159"/>
  <c r="A159"/>
  <c r="F158"/>
  <c r="D158"/>
  <c r="C158"/>
  <c r="A158"/>
  <c r="F157"/>
  <c r="D157"/>
  <c r="C157"/>
  <c r="A157"/>
  <c r="F156"/>
  <c r="D156"/>
  <c r="C156"/>
  <c r="A156"/>
  <c r="F155"/>
  <c r="D155"/>
  <c r="C155"/>
  <c r="A155"/>
  <c r="F154"/>
  <c r="D154"/>
  <c r="C154"/>
  <c r="A154"/>
  <c r="F153"/>
  <c r="D153"/>
  <c r="C153"/>
  <c r="A153"/>
  <c r="F152"/>
  <c r="D152"/>
  <c r="C152"/>
  <c r="A152"/>
  <c r="F151"/>
  <c r="D151"/>
  <c r="C151"/>
  <c r="A151"/>
  <c r="F150"/>
  <c r="D150"/>
  <c r="C150"/>
  <c r="A150"/>
  <c r="F149"/>
  <c r="D149"/>
  <c r="C149"/>
  <c r="A149"/>
  <c r="F148"/>
  <c r="D148"/>
  <c r="C148"/>
  <c r="A148"/>
  <c r="F147"/>
  <c r="D147"/>
  <c r="C147"/>
  <c r="A147"/>
  <c r="F146"/>
  <c r="D146"/>
  <c r="C146"/>
  <c r="A146"/>
  <c r="F145"/>
  <c r="D145"/>
  <c r="C145"/>
  <c r="A145"/>
  <c r="F144"/>
  <c r="D144"/>
  <c r="C144"/>
  <c r="A144"/>
  <c r="F143"/>
  <c r="D143"/>
  <c r="C143"/>
  <c r="A143"/>
  <c r="F142"/>
  <c r="D142"/>
  <c r="C142"/>
  <c r="A142"/>
  <c r="F141"/>
  <c r="D141"/>
  <c r="C141"/>
  <c r="A141"/>
  <c r="F140"/>
  <c r="D140"/>
  <c r="C140"/>
  <c r="A140"/>
  <c r="F139"/>
  <c r="D139"/>
  <c r="C139"/>
  <c r="A139"/>
  <c r="F138"/>
  <c r="D138"/>
  <c r="C138"/>
  <c r="A138"/>
  <c r="F137"/>
  <c r="D137"/>
  <c r="C137"/>
  <c r="A137"/>
  <c r="F136"/>
  <c r="D136"/>
  <c r="C136"/>
  <c r="A136"/>
  <c r="F135"/>
  <c r="D135"/>
  <c r="C135"/>
  <c r="A135"/>
  <c r="F134"/>
  <c r="D134"/>
  <c r="C134"/>
  <c r="A134"/>
  <c r="F133"/>
  <c r="D133"/>
  <c r="C133"/>
  <c r="A133"/>
  <c r="F132"/>
  <c r="D132"/>
  <c r="C132"/>
  <c r="A132"/>
  <c r="F131"/>
  <c r="D131"/>
  <c r="C131"/>
  <c r="A131"/>
  <c r="F130"/>
  <c r="D130"/>
  <c r="C130"/>
  <c r="A130"/>
  <c r="F129"/>
  <c r="D129"/>
  <c r="C129"/>
  <c r="A129"/>
  <c r="F128"/>
  <c r="D128"/>
  <c r="C128"/>
  <c r="A128"/>
  <c r="F127"/>
  <c r="D127"/>
  <c r="C127"/>
  <c r="A127"/>
  <c r="F126"/>
  <c r="D126"/>
  <c r="C126"/>
  <c r="A126"/>
  <c r="F125"/>
  <c r="D125"/>
  <c r="C125"/>
  <c r="A125"/>
  <c r="F124"/>
  <c r="D124"/>
  <c r="C124"/>
  <c r="A124"/>
  <c r="F123"/>
  <c r="D123"/>
  <c r="C123"/>
  <c r="A123"/>
  <c r="F122"/>
  <c r="D122"/>
  <c r="C122"/>
  <c r="A122"/>
  <c r="F121"/>
  <c r="D121"/>
  <c r="C121"/>
  <c r="A121"/>
  <c r="F120"/>
  <c r="D120"/>
  <c r="C120"/>
  <c r="A120"/>
  <c r="F119"/>
  <c r="D119"/>
  <c r="C119"/>
  <c r="A119"/>
  <c r="F118"/>
  <c r="D118"/>
  <c r="C118"/>
  <c r="A118"/>
  <c r="F117"/>
  <c r="D117"/>
  <c r="C117"/>
  <c r="A117"/>
  <c r="F116"/>
  <c r="D116"/>
  <c r="C116"/>
  <c r="A116"/>
  <c r="F115"/>
  <c r="D115"/>
  <c r="C115"/>
  <c r="A115"/>
  <c r="F114"/>
  <c r="D114"/>
  <c r="C114"/>
  <c r="A114"/>
  <c r="F113"/>
  <c r="D113"/>
  <c r="C113"/>
  <c r="A113"/>
  <c r="F112"/>
  <c r="D112"/>
  <c r="C112"/>
  <c r="A112"/>
  <c r="F111"/>
  <c r="D111"/>
  <c r="C111"/>
  <c r="A111"/>
  <c r="F110"/>
  <c r="D110"/>
  <c r="C110"/>
  <c r="A110"/>
  <c r="F109"/>
  <c r="D109"/>
  <c r="C109"/>
  <c r="A109"/>
  <c r="F108"/>
  <c r="D108"/>
  <c r="C108"/>
  <c r="A108"/>
  <c r="F107"/>
  <c r="D107"/>
  <c r="C107"/>
  <c r="A107"/>
  <c r="F106"/>
  <c r="D106"/>
  <c r="C106"/>
  <c r="A106"/>
  <c r="F105"/>
  <c r="D105"/>
  <c r="C105"/>
  <c r="A105"/>
  <c r="F104"/>
  <c r="D104"/>
  <c r="C104"/>
  <c r="A104"/>
  <c r="F103"/>
  <c r="D103"/>
  <c r="C103"/>
  <c r="A103"/>
  <c r="F102"/>
  <c r="D102"/>
  <c r="C102"/>
  <c r="A102"/>
  <c r="F101"/>
  <c r="D101"/>
  <c r="C101"/>
  <c r="A101"/>
  <c r="F100"/>
  <c r="D100"/>
  <c r="C100"/>
  <c r="A100"/>
  <c r="F99"/>
  <c r="D99"/>
  <c r="C99"/>
  <c r="A99"/>
  <c r="F98"/>
  <c r="D98"/>
  <c r="C98"/>
  <c r="A98"/>
  <c r="F97"/>
  <c r="D97"/>
  <c r="C97"/>
  <c r="A97"/>
  <c r="F96"/>
  <c r="D96"/>
  <c r="C96"/>
  <c r="A96"/>
  <c r="F95"/>
  <c r="D95"/>
  <c r="C95"/>
  <c r="A95"/>
  <c r="F94"/>
  <c r="D94"/>
  <c r="C94"/>
  <c r="A94"/>
  <c r="F93"/>
  <c r="D93"/>
  <c r="C93"/>
  <c r="A93"/>
  <c r="F92"/>
  <c r="D92"/>
  <c r="C92"/>
  <c r="A92"/>
  <c r="F91"/>
  <c r="D91"/>
  <c r="C91"/>
  <c r="A91"/>
  <c r="F90"/>
  <c r="D90"/>
  <c r="C90"/>
  <c r="A90"/>
  <c r="F89"/>
  <c r="D89"/>
  <c r="C89"/>
  <c r="A89"/>
  <c r="F88"/>
  <c r="D88"/>
  <c r="C88"/>
  <c r="A88"/>
  <c r="F87"/>
  <c r="D87"/>
  <c r="C87"/>
  <c r="A87"/>
  <c r="F86"/>
  <c r="D86"/>
  <c r="C86"/>
  <c r="A86"/>
  <c r="F85"/>
  <c r="D85"/>
  <c r="C85"/>
  <c r="A85"/>
  <c r="F84"/>
  <c r="D84"/>
  <c r="C84"/>
  <c r="A84"/>
  <c r="F83"/>
  <c r="D83"/>
  <c r="C83"/>
  <c r="A83"/>
  <c r="F82"/>
  <c r="D82"/>
  <c r="C82"/>
  <c r="A82"/>
  <c r="F81"/>
  <c r="D81"/>
  <c r="C81"/>
  <c r="A81"/>
  <c r="F80"/>
  <c r="D80"/>
  <c r="C80"/>
  <c r="A80"/>
  <c r="F79"/>
  <c r="D79"/>
  <c r="C79"/>
  <c r="A79"/>
  <c r="F78"/>
  <c r="D78"/>
  <c r="C78"/>
  <c r="A78"/>
  <c r="F77"/>
  <c r="D77"/>
  <c r="C77"/>
  <c r="A77"/>
  <c r="F76"/>
  <c r="D76"/>
  <c r="C76"/>
  <c r="A76"/>
  <c r="F75"/>
  <c r="D75"/>
  <c r="C75"/>
  <c r="A75"/>
  <c r="F74"/>
  <c r="D74"/>
  <c r="C74"/>
  <c r="A74"/>
  <c r="F73"/>
  <c r="D73"/>
  <c r="C73"/>
  <c r="A73"/>
  <c r="F72"/>
  <c r="D72"/>
  <c r="C72"/>
  <c r="A72"/>
  <c r="F71"/>
  <c r="D71"/>
  <c r="C71"/>
  <c r="A71"/>
  <c r="F70"/>
  <c r="D70"/>
  <c r="C70"/>
  <c r="A70"/>
  <c r="F69"/>
  <c r="D69"/>
  <c r="C69"/>
  <c r="A69"/>
  <c r="F68"/>
  <c r="D68"/>
  <c r="C68"/>
  <c r="A68"/>
  <c r="F67"/>
  <c r="D67"/>
  <c r="C67"/>
  <c r="A67"/>
  <c r="F66"/>
  <c r="D66"/>
  <c r="C66"/>
  <c r="A66"/>
  <c r="F65"/>
  <c r="D65"/>
  <c r="C65"/>
  <c r="A65"/>
  <c r="F64"/>
  <c r="D64"/>
  <c r="C64"/>
  <c r="A64"/>
  <c r="F63"/>
  <c r="D63"/>
  <c r="C63"/>
  <c r="A63"/>
  <c r="F62"/>
  <c r="D62"/>
  <c r="C62"/>
  <c r="A62"/>
  <c r="F61"/>
  <c r="D61"/>
  <c r="C61"/>
  <c r="A61"/>
  <c r="F60"/>
  <c r="D60"/>
  <c r="C60"/>
  <c r="A60"/>
  <c r="F59"/>
  <c r="D59"/>
  <c r="C59"/>
  <c r="A59"/>
  <c r="F58"/>
  <c r="D58"/>
  <c r="C58"/>
  <c r="A58"/>
  <c r="F57"/>
  <c r="D57"/>
  <c r="C57"/>
  <c r="A57"/>
  <c r="F56"/>
  <c r="D56"/>
  <c r="C56"/>
  <c r="A56"/>
  <c r="F55"/>
  <c r="D55"/>
  <c r="C55"/>
  <c r="A55"/>
  <c r="F54"/>
  <c r="D54"/>
  <c r="C54"/>
  <c r="A54"/>
  <c r="F53"/>
  <c r="D53"/>
  <c r="C53"/>
  <c r="A53"/>
  <c r="F52"/>
  <c r="D52"/>
  <c r="C52"/>
  <c r="A52"/>
  <c r="F51"/>
  <c r="D51"/>
  <c r="C51"/>
  <c r="A51"/>
  <c r="F50"/>
  <c r="D50"/>
  <c r="C50"/>
  <c r="A50"/>
  <c r="F49"/>
  <c r="D49"/>
  <c r="C49"/>
  <c r="A49"/>
  <c r="F48"/>
  <c r="D48"/>
  <c r="C48"/>
  <c r="A48"/>
  <c r="F47"/>
  <c r="D47"/>
  <c r="C47"/>
  <c r="A47"/>
  <c r="F46"/>
  <c r="D46"/>
  <c r="C46"/>
  <c r="A46"/>
  <c r="F45"/>
  <c r="D45"/>
  <c r="C45"/>
  <c r="A45"/>
  <c r="F44"/>
  <c r="D44"/>
  <c r="C44"/>
  <c r="A44"/>
  <c r="F43"/>
  <c r="D43"/>
  <c r="C43"/>
  <c r="A43"/>
  <c r="F42"/>
  <c r="D42"/>
  <c r="C42"/>
  <c r="A42"/>
  <c r="F41"/>
  <c r="D41"/>
  <c r="C41"/>
  <c r="A41"/>
  <c r="F40"/>
  <c r="D40"/>
  <c r="C40"/>
  <c r="A40"/>
  <c r="F39"/>
  <c r="D39"/>
  <c r="C39"/>
  <c r="A39"/>
  <c r="F38"/>
  <c r="D38"/>
  <c r="C38"/>
  <c r="A38"/>
  <c r="F37"/>
  <c r="D37"/>
  <c r="C37"/>
  <c r="A37"/>
  <c r="F36"/>
  <c r="D36"/>
  <c r="C36"/>
  <c r="A36"/>
  <c r="F35"/>
  <c r="D35"/>
  <c r="C35"/>
  <c r="A35"/>
  <c r="F34"/>
  <c r="D34"/>
  <c r="C34"/>
  <c r="A34"/>
  <c r="F33"/>
  <c r="D33"/>
  <c r="C33"/>
  <c r="A33"/>
  <c r="F32"/>
  <c r="D32"/>
  <c r="C32"/>
  <c r="A32"/>
  <c r="F31"/>
  <c r="D31"/>
  <c r="C31"/>
  <c r="A31"/>
  <c r="F30"/>
  <c r="D30"/>
  <c r="C30"/>
  <c r="A30"/>
  <c r="F29"/>
  <c r="D29"/>
  <c r="C29"/>
  <c r="A29"/>
  <c r="F28"/>
  <c r="D28"/>
  <c r="C28"/>
  <c r="A28"/>
  <c r="F27"/>
  <c r="D27"/>
  <c r="C27"/>
  <c r="A27"/>
  <c r="F26"/>
  <c r="D26"/>
  <c r="C26"/>
  <c r="A26"/>
  <c r="F25"/>
  <c r="D25"/>
  <c r="C25"/>
  <c r="A25"/>
  <c r="F24"/>
  <c r="D24"/>
  <c r="C24"/>
  <c r="A24"/>
  <c r="F23"/>
  <c r="D23"/>
  <c r="C23"/>
  <c r="A23"/>
  <c r="F22"/>
  <c r="D22"/>
  <c r="C22"/>
  <c r="A22"/>
  <c r="F21"/>
  <c r="D21"/>
  <c r="C21"/>
  <c r="A21"/>
  <c r="F20"/>
  <c r="D20"/>
  <c r="C20"/>
  <c r="A20"/>
  <c r="F19"/>
  <c r="D19"/>
  <c r="C19"/>
  <c r="A19"/>
  <c r="F18"/>
  <c r="D18"/>
  <c r="C18"/>
  <c r="A18"/>
  <c r="F17"/>
  <c r="D17"/>
  <c r="C17"/>
  <c r="A17"/>
  <c r="F16"/>
  <c r="D16"/>
  <c r="C16"/>
  <c r="A16"/>
  <c r="F15"/>
  <c r="D15"/>
  <c r="C15"/>
  <c r="A15"/>
  <c r="F14"/>
  <c r="D14"/>
  <c r="C14"/>
  <c r="A14"/>
  <c r="F13"/>
  <c r="D13"/>
  <c r="C13"/>
  <c r="A13"/>
  <c r="F12"/>
  <c r="D12"/>
  <c r="C12"/>
  <c r="A12"/>
  <c r="F11"/>
  <c r="D11"/>
  <c r="C11"/>
  <c r="A11"/>
  <c r="F10"/>
  <c r="D10"/>
  <c r="C10"/>
  <c r="A10"/>
  <c r="F9"/>
  <c r="D9"/>
  <c r="C9"/>
  <c r="A9"/>
  <c r="F8"/>
  <c r="D8"/>
  <c r="C8"/>
  <c r="A8"/>
  <c r="F7"/>
  <c r="D7"/>
  <c r="C7"/>
  <c r="A7"/>
  <c r="F6"/>
  <c r="D6"/>
  <c r="C6"/>
  <c r="A6"/>
  <c r="F5"/>
  <c r="D5"/>
  <c r="C5"/>
  <c r="A5"/>
  <c r="F4"/>
  <c r="D4"/>
  <c r="C4"/>
  <c r="A4"/>
  <c r="F3"/>
  <c r="D3"/>
  <c r="C3"/>
  <c r="A3"/>
  <c r="F2"/>
  <c r="D2"/>
  <c r="C2"/>
  <c r="A2"/>
  <c r="A251" i="8"/>
  <c r="A218"/>
  <c r="A217"/>
  <c r="A216"/>
  <c r="A214"/>
  <c r="A213"/>
  <c r="A212"/>
  <c r="A210"/>
  <c r="A209"/>
  <c r="A208"/>
  <c r="A206"/>
  <c r="A205"/>
  <c r="A204"/>
  <c r="A202"/>
  <c r="A201"/>
  <c r="A200"/>
  <c r="A198"/>
  <c r="A197"/>
  <c r="A196"/>
  <c r="A194"/>
  <c r="A193"/>
  <c r="A192"/>
  <c r="A190"/>
  <c r="A189"/>
  <c r="A188"/>
  <c r="A186"/>
  <c r="A185"/>
  <c r="A184"/>
  <c r="A182"/>
  <c r="A181"/>
  <c r="A180"/>
  <c r="A178"/>
  <c r="A177"/>
  <c r="A176"/>
  <c r="A174"/>
  <c r="A173"/>
  <c r="A172"/>
  <c r="A170"/>
  <c r="A169"/>
  <c r="A168"/>
  <c r="A166"/>
  <c r="A165"/>
  <c r="A164"/>
  <c r="A162"/>
  <c r="A161"/>
  <c r="A160"/>
  <c r="A158"/>
  <c r="A157"/>
  <c r="A156"/>
  <c r="A154"/>
  <c r="A153"/>
  <c r="A152"/>
  <c r="A150"/>
  <c r="A149"/>
  <c r="A148"/>
  <c r="A146"/>
  <c r="A145"/>
  <c r="A144"/>
  <c r="A142"/>
  <c r="A141"/>
  <c r="A140"/>
  <c r="A138"/>
  <c r="A137"/>
  <c r="A136"/>
  <c r="A134"/>
  <c r="A133"/>
  <c r="A132"/>
  <c r="A130"/>
  <c r="A129"/>
  <c r="A128"/>
  <c r="A126"/>
  <c r="A125"/>
  <c r="A124"/>
  <c r="A122"/>
  <c r="A121"/>
  <c r="A120"/>
  <c r="A118"/>
  <c r="A117"/>
  <c r="A116"/>
  <c r="A114"/>
  <c r="A113"/>
  <c r="A112"/>
  <c r="A110"/>
  <c r="A109"/>
  <c r="A108"/>
  <c r="A106"/>
  <c r="A105"/>
  <c r="A104"/>
  <c r="A102"/>
  <c r="A101"/>
  <c r="A100"/>
  <c r="A98"/>
  <c r="A97"/>
  <c r="A96"/>
  <c r="A94"/>
  <c r="A93"/>
  <c r="A92"/>
  <c r="A90"/>
  <c r="A89"/>
  <c r="A88"/>
  <c r="A86"/>
  <c r="A85"/>
  <c r="A84"/>
  <c r="A80"/>
  <c r="A77"/>
  <c r="A76"/>
  <c r="A73"/>
  <c r="A72"/>
  <c r="A71"/>
  <c r="A69"/>
  <c r="A68"/>
  <c r="A67"/>
  <c r="A65"/>
  <c r="A64"/>
  <c r="A63"/>
  <c r="A60"/>
  <c r="A59"/>
  <c r="A57"/>
  <c r="A56"/>
  <c r="A53"/>
  <c r="A52"/>
  <c r="A51"/>
  <c r="A47"/>
  <c r="A43"/>
  <c r="A42"/>
  <c r="A41"/>
  <c r="A38"/>
  <c r="A37"/>
  <c r="A35"/>
  <c r="A34"/>
  <c r="A33"/>
  <c r="A31"/>
  <c r="A29"/>
  <c r="A25"/>
  <c r="A23"/>
  <c r="A22"/>
  <c r="A19"/>
  <c r="A18"/>
  <c r="A14"/>
  <c r="A12"/>
  <c r="A9"/>
  <c r="A5"/>
  <c r="A3"/>
  <c r="A2"/>
  <c r="A251" i="6"/>
  <c r="A218"/>
  <c r="A217"/>
  <c r="A216"/>
  <c r="A214"/>
  <c r="A213"/>
  <c r="A212"/>
  <c r="A210"/>
  <c r="A209"/>
  <c r="A208"/>
  <c r="A206"/>
  <c r="A205"/>
  <c r="A204"/>
  <c r="A202"/>
  <c r="A201"/>
  <c r="A200"/>
  <c r="A198"/>
  <c r="A197"/>
  <c r="A196"/>
  <c r="A194"/>
  <c r="A193"/>
  <c r="A192"/>
  <c r="A190"/>
  <c r="A189"/>
  <c r="A188"/>
  <c r="A186"/>
  <c r="A185"/>
  <c r="A184"/>
  <c r="A182"/>
  <c r="A181"/>
  <c r="A180"/>
  <c r="A178"/>
  <c r="A177"/>
  <c r="A176"/>
  <c r="A174"/>
  <c r="A173"/>
  <c r="A172"/>
  <c r="A170"/>
  <c r="A169"/>
  <c r="A168"/>
  <c r="A166"/>
  <c r="A165"/>
  <c r="A164"/>
  <c r="A162"/>
  <c r="A161"/>
  <c r="A160"/>
  <c r="A158"/>
  <c r="A157"/>
  <c r="A156"/>
  <c r="A154"/>
  <c r="A153"/>
  <c r="A152"/>
  <c r="A150"/>
  <c r="A149"/>
  <c r="A148"/>
  <c r="A146"/>
  <c r="A145"/>
  <c r="A144"/>
  <c r="A142"/>
  <c r="A141"/>
  <c r="A140"/>
  <c r="A138"/>
  <c r="A137"/>
  <c r="A136"/>
  <c r="A134"/>
  <c r="A133"/>
  <c r="A132"/>
  <c r="A130"/>
  <c r="A129"/>
  <c r="A128"/>
  <c r="A126"/>
  <c r="A125"/>
  <c r="A124"/>
  <c r="A122"/>
  <c r="A121"/>
  <c r="A120"/>
  <c r="A118"/>
  <c r="A117"/>
  <c r="A116"/>
  <c r="A114"/>
  <c r="A113"/>
  <c r="A112"/>
  <c r="A110"/>
  <c r="A109"/>
  <c r="A108"/>
  <c r="A106"/>
  <c r="A105"/>
  <c r="A104"/>
  <c r="A102"/>
  <c r="A101"/>
  <c r="A100"/>
  <c r="A98"/>
  <c r="A97"/>
  <c r="A96"/>
  <c r="A94"/>
  <c r="A93"/>
  <c r="A92"/>
  <c r="A90"/>
  <c r="A89"/>
  <c r="A88"/>
  <c r="A86"/>
  <c r="A85"/>
  <c r="A84"/>
  <c r="A80"/>
  <c r="A77"/>
  <c r="A74"/>
  <c r="A73"/>
  <c r="A72"/>
  <c r="A71"/>
  <c r="A70"/>
  <c r="A69"/>
  <c r="A68"/>
  <c r="A67"/>
  <c r="A64"/>
  <c r="A63"/>
  <c r="A60"/>
  <c r="A59"/>
  <c r="A58"/>
  <c r="A57"/>
  <c r="A56"/>
  <c r="A54"/>
  <c r="A53"/>
  <c r="A52"/>
  <c r="A51"/>
  <c r="A49"/>
  <c r="A47"/>
  <c r="A43"/>
  <c r="A42"/>
  <c r="A41"/>
  <c r="A40"/>
  <c r="A38"/>
  <c r="A37"/>
  <c r="A36"/>
  <c r="A35"/>
  <c r="A34"/>
  <c r="A33"/>
  <c r="A32"/>
  <c r="A31"/>
  <c r="A29"/>
  <c r="A25"/>
  <c r="A23"/>
  <c r="A22"/>
  <c r="A19"/>
  <c r="A18"/>
  <c r="A15"/>
  <c r="A14"/>
  <c r="A9"/>
  <c r="A8"/>
  <c r="A5"/>
  <c r="A4"/>
  <c r="A3"/>
  <c r="A2"/>
  <c r="A251" i="11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0"/>
  <c r="A78"/>
  <c r="A77"/>
  <c r="A76"/>
  <c r="A74"/>
  <c r="A73"/>
  <c r="A71"/>
  <c r="A69"/>
  <c r="A68"/>
  <c r="A67"/>
  <c r="A65"/>
  <c r="A64"/>
  <c r="A63"/>
  <c r="A60"/>
  <c r="A59"/>
  <c r="A58"/>
  <c r="A57"/>
  <c r="A54"/>
  <c r="A53"/>
  <c r="A52"/>
  <c r="A51"/>
  <c r="A49"/>
  <c r="A47"/>
  <c r="A43"/>
  <c r="A42"/>
  <c r="A41"/>
  <c r="A40"/>
  <c r="A38"/>
  <c r="A37"/>
  <c r="A36"/>
  <c r="A35"/>
  <c r="A34"/>
  <c r="A33"/>
  <c r="A32"/>
  <c r="A31"/>
  <c r="A29"/>
  <c r="A25"/>
  <c r="A23"/>
  <c r="A22"/>
  <c r="A19"/>
  <c r="A18"/>
  <c r="A15"/>
  <c r="A14"/>
  <c r="A12"/>
  <c r="A9"/>
  <c r="A8"/>
  <c r="A5"/>
  <c r="A4"/>
  <c r="A3"/>
  <c r="A2"/>
  <c r="A251" i="1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0"/>
  <c r="A77"/>
  <c r="A76"/>
  <c r="A74"/>
  <c r="A73"/>
  <c r="A72"/>
  <c r="A71"/>
  <c r="A70"/>
  <c r="A69"/>
  <c r="A68"/>
  <c r="A67"/>
  <c r="A65"/>
  <c r="A64"/>
  <c r="A63"/>
  <c r="A60"/>
  <c r="A59"/>
  <c r="A58"/>
  <c r="A57"/>
  <c r="A56"/>
  <c r="A54"/>
  <c r="A53"/>
  <c r="A52"/>
  <c r="A51"/>
  <c r="A49"/>
  <c r="A47"/>
  <c r="A43"/>
  <c r="A42"/>
  <c r="A41"/>
  <c r="A40"/>
  <c r="A38"/>
  <c r="A37"/>
  <c r="A36"/>
  <c r="A35"/>
  <c r="A34"/>
  <c r="A32"/>
  <c r="A31"/>
  <c r="A29"/>
  <c r="A25"/>
  <c r="A23"/>
  <c r="A22"/>
  <c r="A19"/>
  <c r="A18"/>
  <c r="A15"/>
  <c r="A14"/>
  <c r="A12"/>
  <c r="A9"/>
  <c r="A8"/>
  <c r="A5"/>
  <c r="A4"/>
  <c r="A3"/>
  <c r="A2"/>
  <c r="A219" i="7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0"/>
  <c r="A78"/>
  <c r="A76"/>
  <c r="A74"/>
  <c r="A73"/>
  <c r="A72"/>
  <c r="A71"/>
  <c r="A70"/>
  <c r="A69"/>
  <c r="A68"/>
  <c r="A65"/>
  <c r="A64"/>
  <c r="A63"/>
  <c r="A59"/>
  <c r="A58"/>
  <c r="A56"/>
  <c r="A52"/>
  <c r="A51"/>
  <c r="A43"/>
  <c r="A42"/>
  <c r="A41"/>
  <c r="A33"/>
  <c r="A32"/>
  <c r="A31"/>
  <c r="A29"/>
  <c r="A23"/>
  <c r="A19"/>
  <c r="A18"/>
  <c r="A15"/>
  <c r="A14"/>
  <c r="A12"/>
  <c r="A9"/>
  <c r="A8"/>
  <c r="A5"/>
  <c r="A4"/>
  <c r="A3"/>
  <c r="A2"/>
  <c r="A219" i="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78"/>
  <c r="A77"/>
  <c r="A76"/>
  <c r="A74"/>
  <c r="A72"/>
  <c r="A70"/>
  <c r="A68"/>
  <c r="I68" i="2" s="1"/>
  <c r="A67" i="9"/>
  <c r="A65"/>
  <c r="A60"/>
  <c r="A57"/>
  <c r="A56"/>
  <c r="A54"/>
  <c r="A53"/>
  <c r="A51"/>
  <c r="A49"/>
  <c r="A47"/>
  <c r="A42"/>
  <c r="A40"/>
  <c r="A38"/>
  <c r="A37"/>
  <c r="A36"/>
  <c r="A35"/>
  <c r="A34"/>
  <c r="A33"/>
  <c r="A31"/>
  <c r="A25"/>
  <c r="A22"/>
  <c r="A18"/>
  <c r="A12"/>
  <c r="G251" i="2"/>
  <c r="A251" s="1"/>
  <c r="G219"/>
  <c r="A219" s="1"/>
  <c r="G218"/>
  <c r="A218" s="1"/>
  <c r="G217"/>
  <c r="A217" s="1"/>
  <c r="G216"/>
  <c r="A216" s="1"/>
  <c r="G215"/>
  <c r="A215"/>
  <c r="G214"/>
  <c r="A214" s="1"/>
  <c r="G213"/>
  <c r="A213" s="1"/>
  <c r="G212"/>
  <c r="A212" s="1"/>
  <c r="G211"/>
  <c r="A211"/>
  <c r="G210"/>
  <c r="A210" s="1"/>
  <c r="G209"/>
  <c r="A209" s="1"/>
  <c r="G208"/>
  <c r="A208" s="1"/>
  <c r="G207"/>
  <c r="A207" s="1"/>
  <c r="G206"/>
  <c r="A206" s="1"/>
  <c r="G205"/>
  <c r="A205" s="1"/>
  <c r="G204"/>
  <c r="A204" s="1"/>
  <c r="G203"/>
  <c r="A203" s="1"/>
  <c r="G202"/>
  <c r="A202" s="1"/>
  <c r="G201"/>
  <c r="A201" s="1"/>
  <c r="G200"/>
  <c r="A200" s="1"/>
  <c r="G199"/>
  <c r="A199"/>
  <c r="G198"/>
  <c r="A198" s="1"/>
  <c r="G197"/>
  <c r="A197" s="1"/>
  <c r="G196"/>
  <c r="A196" s="1"/>
  <c r="G195"/>
  <c r="A195"/>
  <c r="G194"/>
  <c r="A194" s="1"/>
  <c r="G193"/>
  <c r="A193" s="1"/>
  <c r="G192"/>
  <c r="A192" s="1"/>
  <c r="G191"/>
  <c r="A191" s="1"/>
  <c r="G190"/>
  <c r="A190" s="1"/>
  <c r="G189"/>
  <c r="A189" s="1"/>
  <c r="G188"/>
  <c r="A188" s="1"/>
  <c r="G187"/>
  <c r="A187" s="1"/>
  <c r="G186"/>
  <c r="A186" s="1"/>
  <c r="G185"/>
  <c r="A185" s="1"/>
  <c r="G184"/>
  <c r="A184" s="1"/>
  <c r="G183"/>
  <c r="A183"/>
  <c r="G182"/>
  <c r="A182" s="1"/>
  <c r="G181"/>
  <c r="A181" s="1"/>
  <c r="G180"/>
  <c r="A180" s="1"/>
  <c r="G179"/>
  <c r="A179"/>
  <c r="G178"/>
  <c r="A178" s="1"/>
  <c r="G177"/>
  <c r="A177" s="1"/>
  <c r="G176"/>
  <c r="A176" s="1"/>
  <c r="G175"/>
  <c r="A175" s="1"/>
  <c r="G174"/>
  <c r="A174" s="1"/>
  <c r="G173"/>
  <c r="A173" s="1"/>
  <c r="G172"/>
  <c r="A172" s="1"/>
  <c r="G171"/>
  <c r="A171" s="1"/>
  <c r="G170"/>
  <c r="A170" s="1"/>
  <c r="G169"/>
  <c r="A169" s="1"/>
  <c r="G168"/>
  <c r="A168" s="1"/>
  <c r="G167"/>
  <c r="A167"/>
  <c r="G166"/>
  <c r="A166" s="1"/>
  <c r="G165"/>
  <c r="A165" s="1"/>
  <c r="G164"/>
  <c r="A164" s="1"/>
  <c r="G163"/>
  <c r="A163"/>
  <c r="G162"/>
  <c r="A162" s="1"/>
  <c r="G161"/>
  <c r="A161" s="1"/>
  <c r="G160"/>
  <c r="A160" s="1"/>
  <c r="G159"/>
  <c r="A159" s="1"/>
  <c r="G158"/>
  <c r="A158" s="1"/>
  <c r="G157"/>
  <c r="A157" s="1"/>
  <c r="G156"/>
  <c r="A156" s="1"/>
  <c r="G155"/>
  <c r="A155" s="1"/>
  <c r="G154"/>
  <c r="A154" s="1"/>
  <c r="G153"/>
  <c r="A153" s="1"/>
  <c r="G152"/>
  <c r="A152" s="1"/>
  <c r="G151"/>
  <c r="A151"/>
  <c r="G150"/>
  <c r="A150" s="1"/>
  <c r="G149"/>
  <c r="A149" s="1"/>
  <c r="G148"/>
  <c r="A148" s="1"/>
  <c r="G147"/>
  <c r="A147"/>
  <c r="G146"/>
  <c r="A146" s="1"/>
  <c r="G145"/>
  <c r="A145" s="1"/>
  <c r="G144"/>
  <c r="A144" s="1"/>
  <c r="G143"/>
  <c r="A143" s="1"/>
  <c r="G142"/>
  <c r="A142" s="1"/>
  <c r="G141"/>
  <c r="A141" s="1"/>
  <c r="G140"/>
  <c r="A140" s="1"/>
  <c r="G139"/>
  <c r="A139" s="1"/>
  <c r="G138"/>
  <c r="A138" s="1"/>
  <c r="G137"/>
  <c r="A137" s="1"/>
  <c r="G136"/>
  <c r="A136" s="1"/>
  <c r="G135"/>
  <c r="A135"/>
  <c r="G134"/>
  <c r="A134" s="1"/>
  <c r="G133"/>
  <c r="A133" s="1"/>
  <c r="G132"/>
  <c r="A132" s="1"/>
  <c r="G131"/>
  <c r="A131"/>
  <c r="G130"/>
  <c r="A130" s="1"/>
  <c r="G129"/>
  <c r="A129" s="1"/>
  <c r="G128"/>
  <c r="A128" s="1"/>
  <c r="G127"/>
  <c r="A127" s="1"/>
  <c r="G126"/>
  <c r="A126" s="1"/>
  <c r="G125"/>
  <c r="A125" s="1"/>
  <c r="G124"/>
  <c r="A124" s="1"/>
  <c r="G123"/>
  <c r="A123" s="1"/>
  <c r="G122"/>
  <c r="A122" s="1"/>
  <c r="G121"/>
  <c r="A121" s="1"/>
  <c r="G120"/>
  <c r="A120" s="1"/>
  <c r="G119"/>
  <c r="A119"/>
  <c r="G118"/>
  <c r="A118" s="1"/>
  <c r="G117"/>
  <c r="A117" s="1"/>
  <c r="G116"/>
  <c r="A116" s="1"/>
  <c r="G115"/>
  <c r="A115"/>
  <c r="G114"/>
  <c r="A114" s="1"/>
  <c r="G113"/>
  <c r="A113" s="1"/>
  <c r="G112"/>
  <c r="A112" s="1"/>
  <c r="G111"/>
  <c r="A111" s="1"/>
  <c r="G110"/>
  <c r="A110" s="1"/>
  <c r="G109"/>
  <c r="A109" s="1"/>
  <c r="G108"/>
  <c r="A108" s="1"/>
  <c r="G107"/>
  <c r="A107" s="1"/>
  <c r="G106"/>
  <c r="A106"/>
  <c r="G105"/>
  <c r="A105" s="1"/>
  <c r="G104"/>
  <c r="A104"/>
  <c r="G103"/>
  <c r="A103" s="1"/>
  <c r="G102"/>
  <c r="A102"/>
  <c r="G101"/>
  <c r="A101" s="1"/>
  <c r="G100"/>
  <c r="A100"/>
  <c r="G99"/>
  <c r="A99" s="1"/>
  <c r="G98"/>
  <c r="A98"/>
  <c r="G97"/>
  <c r="A97" s="1"/>
  <c r="G96"/>
  <c r="A96"/>
  <c r="G95"/>
  <c r="A95" s="1"/>
  <c r="G94"/>
  <c r="A94"/>
  <c r="G93"/>
  <c r="A93" s="1"/>
  <c r="G92"/>
  <c r="A92"/>
  <c r="G91"/>
  <c r="A91" s="1"/>
  <c r="G90"/>
  <c r="A90"/>
  <c r="G89"/>
  <c r="A89" s="1"/>
  <c r="G88"/>
  <c r="A88"/>
  <c r="G87"/>
  <c r="A87" s="1"/>
  <c r="G86"/>
  <c r="A86"/>
  <c r="G85"/>
  <c r="A85" s="1"/>
  <c r="G84"/>
  <c r="A84"/>
  <c r="G83"/>
  <c r="A83" s="1"/>
  <c r="G74"/>
  <c r="A74"/>
  <c r="G66"/>
  <c r="A66" s="1"/>
  <c r="G51"/>
  <c r="A51"/>
  <c r="G44"/>
  <c r="A44" s="1"/>
  <c r="G42"/>
  <c r="A42"/>
  <c r="G31"/>
  <c r="A31" s="1"/>
  <c r="I2" i="8"/>
  <c r="I251" i="2"/>
  <c r="F251"/>
  <c r="D251"/>
  <c r="C251"/>
  <c r="I219"/>
  <c r="F219"/>
  <c r="D219"/>
  <c r="C219"/>
  <c r="I218"/>
  <c r="F218"/>
  <c r="D218"/>
  <c r="C218"/>
  <c r="I217"/>
  <c r="F217"/>
  <c r="D217"/>
  <c r="C217"/>
  <c r="I216"/>
  <c r="F216"/>
  <c r="D216"/>
  <c r="C216"/>
  <c r="I215"/>
  <c r="F215"/>
  <c r="D215"/>
  <c r="C215"/>
  <c r="I214"/>
  <c r="F214"/>
  <c r="D214"/>
  <c r="C214"/>
  <c r="I213"/>
  <c r="F213"/>
  <c r="D213"/>
  <c r="C213"/>
  <c r="I212"/>
  <c r="F212"/>
  <c r="D212"/>
  <c r="C212"/>
  <c r="I211"/>
  <c r="F211"/>
  <c r="D211"/>
  <c r="C211"/>
  <c r="I210"/>
  <c r="F210"/>
  <c r="D210"/>
  <c r="C210"/>
  <c r="I209"/>
  <c r="F209"/>
  <c r="D209"/>
  <c r="C209"/>
  <c r="I208"/>
  <c r="F208"/>
  <c r="D208"/>
  <c r="C208"/>
  <c r="I207"/>
  <c r="F207"/>
  <c r="D207"/>
  <c r="C207"/>
  <c r="I206"/>
  <c r="F206"/>
  <c r="D206"/>
  <c r="C206"/>
  <c r="I205"/>
  <c r="F205"/>
  <c r="D205"/>
  <c r="C205"/>
  <c r="I204"/>
  <c r="F204"/>
  <c r="D204"/>
  <c r="C204"/>
  <c r="I203"/>
  <c r="F203"/>
  <c r="D203"/>
  <c r="C203"/>
  <c r="I202"/>
  <c r="F202"/>
  <c r="D202"/>
  <c r="C202"/>
  <c r="I201"/>
  <c r="F201"/>
  <c r="D201"/>
  <c r="C201"/>
  <c r="I200"/>
  <c r="F200"/>
  <c r="D200"/>
  <c r="C200"/>
  <c r="I199"/>
  <c r="F199"/>
  <c r="D199"/>
  <c r="C199"/>
  <c r="I198"/>
  <c r="F198"/>
  <c r="D198"/>
  <c r="C198"/>
  <c r="I197"/>
  <c r="F197"/>
  <c r="D197"/>
  <c r="C197"/>
  <c r="I196"/>
  <c r="F196"/>
  <c r="D196"/>
  <c r="C196"/>
  <c r="I195"/>
  <c r="F195"/>
  <c r="D195"/>
  <c r="C195"/>
  <c r="I194"/>
  <c r="F194"/>
  <c r="D194"/>
  <c r="C194"/>
  <c r="I193"/>
  <c r="F193"/>
  <c r="D193"/>
  <c r="C193"/>
  <c r="I192"/>
  <c r="F192"/>
  <c r="D192"/>
  <c r="C192"/>
  <c r="I191"/>
  <c r="F191"/>
  <c r="D191"/>
  <c r="C191"/>
  <c r="I190"/>
  <c r="F190"/>
  <c r="D190"/>
  <c r="C190"/>
  <c r="I189"/>
  <c r="F189"/>
  <c r="D189"/>
  <c r="C189"/>
  <c r="I188"/>
  <c r="F188"/>
  <c r="D188"/>
  <c r="C188"/>
  <c r="I187"/>
  <c r="F187"/>
  <c r="D187"/>
  <c r="C187"/>
  <c r="I186"/>
  <c r="F186"/>
  <c r="D186"/>
  <c r="C186"/>
  <c r="I185"/>
  <c r="F185"/>
  <c r="D185"/>
  <c r="C185"/>
  <c r="I184"/>
  <c r="F184"/>
  <c r="D184"/>
  <c r="C184"/>
  <c r="I183"/>
  <c r="F183"/>
  <c r="D183"/>
  <c r="C183"/>
  <c r="I182"/>
  <c r="F182"/>
  <c r="D182"/>
  <c r="C182"/>
  <c r="I181"/>
  <c r="F181"/>
  <c r="D181"/>
  <c r="C181"/>
  <c r="I180"/>
  <c r="F180"/>
  <c r="D180"/>
  <c r="C180"/>
  <c r="I179"/>
  <c r="F179"/>
  <c r="D179"/>
  <c r="C179"/>
  <c r="I178"/>
  <c r="F178"/>
  <c r="D178"/>
  <c r="C178"/>
  <c r="I177"/>
  <c r="F177"/>
  <c r="D177"/>
  <c r="C177"/>
  <c r="I176"/>
  <c r="F176"/>
  <c r="D176"/>
  <c r="C176"/>
  <c r="I175"/>
  <c r="F175"/>
  <c r="D175"/>
  <c r="C175"/>
  <c r="I174"/>
  <c r="F174"/>
  <c r="D174"/>
  <c r="C174"/>
  <c r="I173"/>
  <c r="F173"/>
  <c r="D173"/>
  <c r="C173"/>
  <c r="I172"/>
  <c r="F172"/>
  <c r="D172"/>
  <c r="C172"/>
  <c r="I171"/>
  <c r="F171"/>
  <c r="D171"/>
  <c r="C171"/>
  <c r="I170"/>
  <c r="F170"/>
  <c r="D170"/>
  <c r="C170"/>
  <c r="I169"/>
  <c r="F169"/>
  <c r="D169"/>
  <c r="C169"/>
  <c r="I168"/>
  <c r="F168"/>
  <c r="D168"/>
  <c r="C168"/>
  <c r="I167"/>
  <c r="F167"/>
  <c r="D167"/>
  <c r="C167"/>
  <c r="I166"/>
  <c r="F166"/>
  <c r="D166"/>
  <c r="C166"/>
  <c r="I165"/>
  <c r="F165"/>
  <c r="D165"/>
  <c r="C165"/>
  <c r="I164"/>
  <c r="F164"/>
  <c r="D164"/>
  <c r="C164"/>
  <c r="I163"/>
  <c r="F163"/>
  <c r="D163"/>
  <c r="C163"/>
  <c r="I162"/>
  <c r="F162"/>
  <c r="D162"/>
  <c r="C162"/>
  <c r="I161"/>
  <c r="F161"/>
  <c r="D161"/>
  <c r="C161"/>
  <c r="I160"/>
  <c r="F160"/>
  <c r="D160"/>
  <c r="C160"/>
  <c r="I159"/>
  <c r="F159"/>
  <c r="D159"/>
  <c r="C159"/>
  <c r="I158"/>
  <c r="F158"/>
  <c r="D158"/>
  <c r="C158"/>
  <c r="I157"/>
  <c r="F157"/>
  <c r="D157"/>
  <c r="C157"/>
  <c r="I156"/>
  <c r="F156"/>
  <c r="D156"/>
  <c r="C156"/>
  <c r="I155"/>
  <c r="F155"/>
  <c r="D155"/>
  <c r="C155"/>
  <c r="I154"/>
  <c r="F154"/>
  <c r="D154"/>
  <c r="C154"/>
  <c r="I153"/>
  <c r="F153"/>
  <c r="D153"/>
  <c r="C153"/>
  <c r="I152"/>
  <c r="F152"/>
  <c r="D152"/>
  <c r="C152"/>
  <c r="I151"/>
  <c r="F151"/>
  <c r="D151"/>
  <c r="C151"/>
  <c r="I150"/>
  <c r="F150"/>
  <c r="D150"/>
  <c r="C150"/>
  <c r="I149"/>
  <c r="F149"/>
  <c r="D149"/>
  <c r="C149"/>
  <c r="I148"/>
  <c r="F148"/>
  <c r="D148"/>
  <c r="C148"/>
  <c r="I147"/>
  <c r="F147"/>
  <c r="D147"/>
  <c r="C147"/>
  <c r="I146"/>
  <c r="F146"/>
  <c r="D146"/>
  <c r="C146"/>
  <c r="I145"/>
  <c r="F145"/>
  <c r="D145"/>
  <c r="C145"/>
  <c r="I144"/>
  <c r="F144"/>
  <c r="D144"/>
  <c r="C144"/>
  <c r="I143"/>
  <c r="F143"/>
  <c r="D143"/>
  <c r="C143"/>
  <c r="I142"/>
  <c r="F142"/>
  <c r="D142"/>
  <c r="C142"/>
  <c r="I141"/>
  <c r="F141"/>
  <c r="D141"/>
  <c r="C141"/>
  <c r="I140"/>
  <c r="F140"/>
  <c r="D140"/>
  <c r="C140"/>
  <c r="I139"/>
  <c r="F139"/>
  <c r="D139"/>
  <c r="C139"/>
  <c r="I138"/>
  <c r="F138"/>
  <c r="D138"/>
  <c r="C138"/>
  <c r="I137"/>
  <c r="F137"/>
  <c r="D137"/>
  <c r="C137"/>
  <c r="I136"/>
  <c r="F136"/>
  <c r="D136"/>
  <c r="C136"/>
  <c r="I135"/>
  <c r="F135"/>
  <c r="D135"/>
  <c r="C135"/>
  <c r="I134"/>
  <c r="F134"/>
  <c r="D134"/>
  <c r="C134"/>
  <c r="I133"/>
  <c r="F133"/>
  <c r="D133"/>
  <c r="C133"/>
  <c r="I132"/>
  <c r="F132"/>
  <c r="D132"/>
  <c r="C132"/>
  <c r="I131"/>
  <c r="F131"/>
  <c r="D131"/>
  <c r="C131"/>
  <c r="I130"/>
  <c r="F130"/>
  <c r="D130"/>
  <c r="C130"/>
  <c r="I129"/>
  <c r="F129"/>
  <c r="D129"/>
  <c r="C129"/>
  <c r="I128"/>
  <c r="F128"/>
  <c r="D128"/>
  <c r="C128"/>
  <c r="I127"/>
  <c r="F127"/>
  <c r="D127"/>
  <c r="C127"/>
  <c r="I126"/>
  <c r="F126"/>
  <c r="D126"/>
  <c r="C126"/>
  <c r="I125"/>
  <c r="F125"/>
  <c r="D125"/>
  <c r="C125"/>
  <c r="I124"/>
  <c r="F124"/>
  <c r="D124"/>
  <c r="C124"/>
  <c r="I123"/>
  <c r="F123"/>
  <c r="D123"/>
  <c r="C123"/>
  <c r="I122"/>
  <c r="F122"/>
  <c r="D122"/>
  <c r="C122"/>
  <c r="I121"/>
  <c r="F121"/>
  <c r="D121"/>
  <c r="C121"/>
  <c r="I120"/>
  <c r="F120"/>
  <c r="D120"/>
  <c r="C120"/>
  <c r="I119"/>
  <c r="F119"/>
  <c r="D119"/>
  <c r="C119"/>
  <c r="I118"/>
  <c r="F118"/>
  <c r="D118"/>
  <c r="C118"/>
  <c r="I117"/>
  <c r="F117"/>
  <c r="D117"/>
  <c r="C117"/>
  <c r="I116"/>
  <c r="F116"/>
  <c r="D116"/>
  <c r="C116"/>
  <c r="I115"/>
  <c r="F115"/>
  <c r="D115"/>
  <c r="C115"/>
  <c r="I114"/>
  <c r="F114"/>
  <c r="D114"/>
  <c r="C114"/>
  <c r="I113"/>
  <c r="F113"/>
  <c r="D113"/>
  <c r="C113"/>
  <c r="I112"/>
  <c r="F112"/>
  <c r="D112"/>
  <c r="C112"/>
  <c r="I111"/>
  <c r="F111"/>
  <c r="D111"/>
  <c r="C111"/>
  <c r="I110"/>
  <c r="F110"/>
  <c r="D110"/>
  <c r="C110"/>
  <c r="I109"/>
  <c r="F109"/>
  <c r="D109"/>
  <c r="C109"/>
  <c r="I108"/>
  <c r="F108"/>
  <c r="D108"/>
  <c r="C108"/>
  <c r="I107"/>
  <c r="F107"/>
  <c r="D107"/>
  <c r="C107"/>
  <c r="I106"/>
  <c r="F106"/>
  <c r="D106"/>
  <c r="C106"/>
  <c r="I105"/>
  <c r="F105"/>
  <c r="D105"/>
  <c r="C105"/>
  <c r="I104"/>
  <c r="F104"/>
  <c r="D104"/>
  <c r="C104"/>
  <c r="I103"/>
  <c r="F103"/>
  <c r="D103"/>
  <c r="C103"/>
  <c r="I102"/>
  <c r="F102"/>
  <c r="D102"/>
  <c r="C102"/>
  <c r="I101"/>
  <c r="F101"/>
  <c r="D101"/>
  <c r="C101"/>
  <c r="I100"/>
  <c r="F100"/>
  <c r="D100"/>
  <c r="C100"/>
  <c r="I99"/>
  <c r="F99"/>
  <c r="D99"/>
  <c r="C99"/>
  <c r="I98"/>
  <c r="F98"/>
  <c r="D98"/>
  <c r="C98"/>
  <c r="I97"/>
  <c r="F97"/>
  <c r="D97"/>
  <c r="C97"/>
  <c r="I96"/>
  <c r="F96"/>
  <c r="D96"/>
  <c r="C96"/>
  <c r="I95"/>
  <c r="F95"/>
  <c r="D95"/>
  <c r="C95"/>
  <c r="I94"/>
  <c r="F94"/>
  <c r="D94"/>
  <c r="C94"/>
  <c r="I93"/>
  <c r="F93"/>
  <c r="D93"/>
  <c r="C93"/>
  <c r="I92"/>
  <c r="F92"/>
  <c r="D92"/>
  <c r="C92"/>
  <c r="I91"/>
  <c r="F91"/>
  <c r="D91"/>
  <c r="C91"/>
  <c r="I90"/>
  <c r="F90"/>
  <c r="D90"/>
  <c r="C90"/>
  <c r="I89"/>
  <c r="F89"/>
  <c r="D89"/>
  <c r="C89"/>
  <c r="I88"/>
  <c r="F88"/>
  <c r="D88"/>
  <c r="C88"/>
  <c r="I87"/>
  <c r="F87"/>
  <c r="D87"/>
  <c r="C87"/>
  <c r="I86"/>
  <c r="F86"/>
  <c r="D86"/>
  <c r="C86"/>
  <c r="I85"/>
  <c r="F85"/>
  <c r="D85"/>
  <c r="C85"/>
  <c r="I84"/>
  <c r="F84"/>
  <c r="D84"/>
  <c r="C84"/>
  <c r="I83"/>
  <c r="F83"/>
  <c r="D83"/>
  <c r="C83"/>
  <c r="F82"/>
  <c r="D82"/>
  <c r="C82"/>
  <c r="F81"/>
  <c r="D81"/>
  <c r="C81"/>
  <c r="F80"/>
  <c r="D80"/>
  <c r="C80"/>
  <c r="F79"/>
  <c r="D79"/>
  <c r="C79"/>
  <c r="F78"/>
  <c r="D78"/>
  <c r="C78"/>
  <c r="F77"/>
  <c r="D77"/>
  <c r="C77"/>
  <c r="F76"/>
  <c r="D76"/>
  <c r="C76"/>
  <c r="F75"/>
  <c r="D75"/>
  <c r="C75"/>
  <c r="I74"/>
  <c r="F74"/>
  <c r="D74"/>
  <c r="C74"/>
  <c r="F73"/>
  <c r="D73"/>
  <c r="C73"/>
  <c r="F72"/>
  <c r="D72"/>
  <c r="C72"/>
  <c r="F71"/>
  <c r="D71"/>
  <c r="C71"/>
  <c r="F70"/>
  <c r="D70"/>
  <c r="C70"/>
  <c r="F69"/>
  <c r="D69"/>
  <c r="C69"/>
  <c r="F68"/>
  <c r="D68"/>
  <c r="C68"/>
  <c r="F67"/>
  <c r="D67"/>
  <c r="C67"/>
  <c r="I66"/>
  <c r="F66"/>
  <c r="D66"/>
  <c r="C66"/>
  <c r="F65"/>
  <c r="D65"/>
  <c r="C65"/>
  <c r="F64"/>
  <c r="D64"/>
  <c r="C64"/>
  <c r="F63"/>
  <c r="D63"/>
  <c r="C63"/>
  <c r="F62"/>
  <c r="D62"/>
  <c r="C62"/>
  <c r="F61"/>
  <c r="D61"/>
  <c r="C61"/>
  <c r="F60"/>
  <c r="D60"/>
  <c r="C60"/>
  <c r="F59"/>
  <c r="D59"/>
  <c r="C59"/>
  <c r="F58"/>
  <c r="D58"/>
  <c r="C58"/>
  <c r="F57"/>
  <c r="D57"/>
  <c r="C57"/>
  <c r="F56"/>
  <c r="D56"/>
  <c r="C56"/>
  <c r="F55"/>
  <c r="D55"/>
  <c r="C55"/>
  <c r="F54"/>
  <c r="D54"/>
  <c r="C54"/>
  <c r="F53"/>
  <c r="D53"/>
  <c r="C53"/>
  <c r="F52"/>
  <c r="D52"/>
  <c r="C52"/>
  <c r="I51"/>
  <c r="F51"/>
  <c r="D51"/>
  <c r="C51"/>
  <c r="F50"/>
  <c r="D50"/>
  <c r="C50"/>
  <c r="F49"/>
  <c r="D49"/>
  <c r="C49"/>
  <c r="F48"/>
  <c r="D48"/>
  <c r="C48"/>
  <c r="F47"/>
  <c r="D47"/>
  <c r="C47"/>
  <c r="F46"/>
  <c r="D46"/>
  <c r="C46"/>
  <c r="F45"/>
  <c r="D45"/>
  <c r="C45"/>
  <c r="I44"/>
  <c r="F44"/>
  <c r="D44"/>
  <c r="C44"/>
  <c r="F43"/>
  <c r="D43"/>
  <c r="C43"/>
  <c r="I42"/>
  <c r="F42"/>
  <c r="D42"/>
  <c r="C42"/>
  <c r="F41"/>
  <c r="D41"/>
  <c r="C41"/>
  <c r="F40"/>
  <c r="D40"/>
  <c r="C40"/>
  <c r="F39"/>
  <c r="D39"/>
  <c r="C39"/>
  <c r="F38"/>
  <c r="D38"/>
  <c r="C38"/>
  <c r="F37"/>
  <c r="D37"/>
  <c r="C37"/>
  <c r="F36"/>
  <c r="D36"/>
  <c r="C36"/>
  <c r="F35"/>
  <c r="D35"/>
  <c r="C35"/>
  <c r="F34"/>
  <c r="D34"/>
  <c r="C34"/>
  <c r="F33"/>
  <c r="D33"/>
  <c r="C33"/>
  <c r="F32"/>
  <c r="D32"/>
  <c r="C32"/>
  <c r="I31"/>
  <c r="F31"/>
  <c r="D31"/>
  <c r="C31"/>
  <c r="F30"/>
  <c r="D30"/>
  <c r="C30"/>
  <c r="F29"/>
  <c r="D29"/>
  <c r="C29"/>
  <c r="F28"/>
  <c r="D28"/>
  <c r="C28"/>
  <c r="F27"/>
  <c r="D27"/>
  <c r="C27"/>
  <c r="F26"/>
  <c r="D26"/>
  <c r="C26"/>
  <c r="F25"/>
  <c r="D25"/>
  <c r="C25"/>
  <c r="F24"/>
  <c r="D24"/>
  <c r="C24"/>
  <c r="F23"/>
  <c r="D23"/>
  <c r="C23"/>
  <c r="F22"/>
  <c r="D22"/>
  <c r="C22"/>
  <c r="F21"/>
  <c r="D21"/>
  <c r="C21"/>
  <c r="F20"/>
  <c r="D20"/>
  <c r="C20"/>
  <c r="F19"/>
  <c r="D19"/>
  <c r="C19"/>
  <c r="I18"/>
  <c r="F18"/>
  <c r="D18"/>
  <c r="C18"/>
  <c r="F17"/>
  <c r="D17"/>
  <c r="C17"/>
  <c r="F16"/>
  <c r="D16"/>
  <c r="C16"/>
  <c r="F15"/>
  <c r="D15"/>
  <c r="C15"/>
  <c r="F14"/>
  <c r="D14"/>
  <c r="C14"/>
  <c r="F13"/>
  <c r="D13"/>
  <c r="C13"/>
  <c r="F12"/>
  <c r="D12"/>
  <c r="C12"/>
  <c r="F11"/>
  <c r="D11"/>
  <c r="C11"/>
  <c r="F10"/>
  <c r="D10"/>
  <c r="C10"/>
  <c r="F9"/>
  <c r="D9"/>
  <c r="C9"/>
  <c r="F8"/>
  <c r="D8"/>
  <c r="C8"/>
  <c r="F7"/>
  <c r="D7"/>
  <c r="C7"/>
  <c r="F6"/>
  <c r="D6"/>
  <c r="C6"/>
  <c r="F5"/>
  <c r="D5"/>
  <c r="C5"/>
  <c r="F4"/>
  <c r="D4"/>
  <c r="C4"/>
  <c r="F3"/>
  <c r="D3"/>
  <c r="C3"/>
  <c r="C2"/>
  <c r="D2"/>
  <c r="F2"/>
  <c r="D251" i="8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0"/>
  <c r="D78"/>
  <c r="D77"/>
  <c r="D76"/>
  <c r="D74"/>
  <c r="D73"/>
  <c r="D72"/>
  <c r="D71"/>
  <c r="D70"/>
  <c r="D69"/>
  <c r="D68"/>
  <c r="D67"/>
  <c r="D65"/>
  <c r="D64"/>
  <c r="D63"/>
  <c r="D60"/>
  <c r="D59"/>
  <c r="D58"/>
  <c r="D57"/>
  <c r="D56"/>
  <c r="D54"/>
  <c r="D53"/>
  <c r="D52"/>
  <c r="D51"/>
  <c r="D49"/>
  <c r="D47"/>
  <c r="D43"/>
  <c r="D42"/>
  <c r="D41"/>
  <c r="D40"/>
  <c r="D38"/>
  <c r="D37"/>
  <c r="D36"/>
  <c r="D35"/>
  <c r="D34"/>
  <c r="D33"/>
  <c r="D32"/>
  <c r="D31"/>
  <c r="D29"/>
  <c r="D25"/>
  <c r="D23"/>
  <c r="D22"/>
  <c r="D19"/>
  <c r="D18"/>
  <c r="D15"/>
  <c r="D14"/>
  <c r="D12"/>
  <c r="D9"/>
  <c r="D8"/>
  <c r="D5"/>
  <c r="D4"/>
  <c r="D3"/>
  <c r="D2"/>
  <c r="D251" i="6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0"/>
  <c r="D78"/>
  <c r="D77"/>
  <c r="D76"/>
  <c r="D74"/>
  <c r="D73"/>
  <c r="D72"/>
  <c r="D71"/>
  <c r="D70"/>
  <c r="D69"/>
  <c r="D68"/>
  <c r="D67"/>
  <c r="D65"/>
  <c r="D64"/>
  <c r="D63"/>
  <c r="D60"/>
  <c r="D59"/>
  <c r="D58"/>
  <c r="D57"/>
  <c r="D56"/>
  <c r="D54"/>
  <c r="D53"/>
  <c r="D52"/>
  <c r="D51"/>
  <c r="D49"/>
  <c r="D47"/>
  <c r="D43"/>
  <c r="D42"/>
  <c r="D41"/>
  <c r="D40"/>
  <c r="D38"/>
  <c r="D37"/>
  <c r="D36"/>
  <c r="D35"/>
  <c r="D34"/>
  <c r="D33"/>
  <c r="D32"/>
  <c r="D31"/>
  <c r="D29"/>
  <c r="D25"/>
  <c r="D23"/>
  <c r="D22"/>
  <c r="D19"/>
  <c r="D18"/>
  <c r="D15"/>
  <c r="D14"/>
  <c r="D12"/>
  <c r="D9"/>
  <c r="D8"/>
  <c r="D5"/>
  <c r="D4"/>
  <c r="D3"/>
  <c r="D2"/>
  <c r="D251" i="11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0"/>
  <c r="D78"/>
  <c r="D77"/>
  <c r="D76"/>
  <c r="D74"/>
  <c r="D73"/>
  <c r="D72"/>
  <c r="D71"/>
  <c r="D70"/>
  <c r="D69"/>
  <c r="D68"/>
  <c r="D67"/>
  <c r="D65"/>
  <c r="D64"/>
  <c r="D63"/>
  <c r="D60"/>
  <c r="D59"/>
  <c r="D58"/>
  <c r="D57"/>
  <c r="D56"/>
  <c r="D54"/>
  <c r="D53"/>
  <c r="D52"/>
  <c r="D51"/>
  <c r="D49"/>
  <c r="D47"/>
  <c r="D43"/>
  <c r="D42"/>
  <c r="D41"/>
  <c r="D40"/>
  <c r="D38"/>
  <c r="D37"/>
  <c r="D36"/>
  <c r="D35"/>
  <c r="D34"/>
  <c r="D33"/>
  <c r="D32"/>
  <c r="D31"/>
  <c r="D29"/>
  <c r="D25"/>
  <c r="D23"/>
  <c r="D22"/>
  <c r="D19"/>
  <c r="D18"/>
  <c r="D15"/>
  <c r="D14"/>
  <c r="D12"/>
  <c r="D9"/>
  <c r="D8"/>
  <c r="D5"/>
  <c r="D4"/>
  <c r="D3"/>
  <c r="D2"/>
  <c r="D251" i="1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0"/>
  <c r="D78"/>
  <c r="D77"/>
  <c r="D76"/>
  <c r="D74"/>
  <c r="D73"/>
  <c r="D72"/>
  <c r="D71"/>
  <c r="D70"/>
  <c r="D69"/>
  <c r="D68"/>
  <c r="D67"/>
  <c r="D65"/>
  <c r="D64"/>
  <c r="D63"/>
  <c r="D60"/>
  <c r="D59"/>
  <c r="D58"/>
  <c r="D57"/>
  <c r="D56"/>
  <c r="D54"/>
  <c r="D53"/>
  <c r="D52"/>
  <c r="D51"/>
  <c r="D49"/>
  <c r="D47"/>
  <c r="D43"/>
  <c r="D42"/>
  <c r="D41"/>
  <c r="D40"/>
  <c r="D38"/>
  <c r="D37"/>
  <c r="D36"/>
  <c r="D35"/>
  <c r="D34"/>
  <c r="D33"/>
  <c r="D32"/>
  <c r="D31"/>
  <c r="D29"/>
  <c r="D25"/>
  <c r="D23"/>
  <c r="D22"/>
  <c r="D19"/>
  <c r="D18"/>
  <c r="D15"/>
  <c r="D14"/>
  <c r="D12"/>
  <c r="D9"/>
  <c r="D8"/>
  <c r="D5"/>
  <c r="D4"/>
  <c r="D3"/>
  <c r="D2"/>
  <c r="D219" i="7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0"/>
  <c r="D78"/>
  <c r="D77"/>
  <c r="D76"/>
  <c r="D74"/>
  <c r="D73"/>
  <c r="D72"/>
  <c r="D71"/>
  <c r="D70"/>
  <c r="D69"/>
  <c r="D68"/>
  <c r="D67"/>
  <c r="D65"/>
  <c r="D64"/>
  <c r="D63"/>
  <c r="D60"/>
  <c r="D59"/>
  <c r="D58"/>
  <c r="D57"/>
  <c r="D56"/>
  <c r="D54"/>
  <c r="D53"/>
  <c r="D52"/>
  <c r="D51"/>
  <c r="D49"/>
  <c r="D47"/>
  <c r="D43"/>
  <c r="D42"/>
  <c r="D41"/>
  <c r="D40"/>
  <c r="D38"/>
  <c r="D37"/>
  <c r="D36"/>
  <c r="D35"/>
  <c r="D33"/>
  <c r="D32"/>
  <c r="D31"/>
  <c r="D29"/>
  <c r="D25"/>
  <c r="D23"/>
  <c r="D19"/>
  <c r="D18"/>
  <c r="D15"/>
  <c r="D14"/>
  <c r="D12"/>
  <c r="D9"/>
  <c r="D8"/>
  <c r="D5"/>
  <c r="D4"/>
  <c r="D3"/>
  <c r="D2"/>
  <c r="D219" i="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0"/>
  <c r="D78"/>
  <c r="D77"/>
  <c r="D76"/>
  <c r="D74"/>
  <c r="D73"/>
  <c r="D72"/>
  <c r="D71"/>
  <c r="D70"/>
  <c r="D69"/>
  <c r="D68"/>
  <c r="D67"/>
  <c r="D65"/>
  <c r="D64"/>
  <c r="D63"/>
  <c r="D60"/>
  <c r="D59"/>
  <c r="D58"/>
  <c r="D57"/>
  <c r="D56"/>
  <c r="D54"/>
  <c r="D53"/>
  <c r="D52"/>
  <c r="D51"/>
  <c r="D49"/>
  <c r="D47"/>
  <c r="D43"/>
  <c r="D42"/>
  <c r="D41"/>
  <c r="D40"/>
  <c r="D38"/>
  <c r="D37"/>
  <c r="D36"/>
  <c r="D35"/>
  <c r="D34"/>
  <c r="D33"/>
  <c r="D32"/>
  <c r="D31"/>
  <c r="D29"/>
  <c r="D25"/>
  <c r="D23"/>
  <c r="D22"/>
  <c r="D19"/>
  <c r="D18"/>
  <c r="D15"/>
  <c r="D14"/>
  <c r="D12"/>
  <c r="D9"/>
  <c r="D8"/>
  <c r="D5"/>
  <c r="D4"/>
  <c r="D3"/>
  <c r="D2"/>
  <c r="H251" i="8"/>
  <c r="F251"/>
  <c r="C251"/>
  <c r="H219"/>
  <c r="F219"/>
  <c r="C219"/>
  <c r="H218"/>
  <c r="F218"/>
  <c r="C218"/>
  <c r="H217"/>
  <c r="F217"/>
  <c r="C217"/>
  <c r="H216"/>
  <c r="F216"/>
  <c r="C216"/>
  <c r="H215"/>
  <c r="F215"/>
  <c r="C215"/>
  <c r="H214"/>
  <c r="F214"/>
  <c r="C214"/>
  <c r="H213"/>
  <c r="F213"/>
  <c r="C213"/>
  <c r="H212"/>
  <c r="F212"/>
  <c r="C212"/>
  <c r="H211"/>
  <c r="F211"/>
  <c r="C211"/>
  <c r="H210"/>
  <c r="F210"/>
  <c r="C210"/>
  <c r="H209"/>
  <c r="F209"/>
  <c r="C209"/>
  <c r="H208"/>
  <c r="F208"/>
  <c r="C208"/>
  <c r="H207"/>
  <c r="F207"/>
  <c r="C207"/>
  <c r="H206"/>
  <c r="F206"/>
  <c r="C206"/>
  <c r="H205"/>
  <c r="F205"/>
  <c r="C205"/>
  <c r="H204"/>
  <c r="F204"/>
  <c r="C204"/>
  <c r="H203"/>
  <c r="F203"/>
  <c r="C203"/>
  <c r="H202"/>
  <c r="F202"/>
  <c r="C202"/>
  <c r="H201"/>
  <c r="F201"/>
  <c r="C201"/>
  <c r="H200"/>
  <c r="F200"/>
  <c r="C200"/>
  <c r="H199"/>
  <c r="F199"/>
  <c r="C199"/>
  <c r="H198"/>
  <c r="F198"/>
  <c r="C198"/>
  <c r="H197"/>
  <c r="F197"/>
  <c r="C197"/>
  <c r="H196"/>
  <c r="F196"/>
  <c r="C196"/>
  <c r="H195"/>
  <c r="F195"/>
  <c r="C195"/>
  <c r="H194"/>
  <c r="F194"/>
  <c r="C194"/>
  <c r="H193"/>
  <c r="F193"/>
  <c r="C193"/>
  <c r="H192"/>
  <c r="F192"/>
  <c r="C192"/>
  <c r="H191"/>
  <c r="F191"/>
  <c r="C191"/>
  <c r="H190"/>
  <c r="F190"/>
  <c r="C190"/>
  <c r="H189"/>
  <c r="F189"/>
  <c r="C189"/>
  <c r="H188"/>
  <c r="F188"/>
  <c r="C188"/>
  <c r="H187"/>
  <c r="F187"/>
  <c r="C187"/>
  <c r="H186"/>
  <c r="F186"/>
  <c r="C186"/>
  <c r="H185"/>
  <c r="F185"/>
  <c r="C185"/>
  <c r="H184"/>
  <c r="F184"/>
  <c r="C184"/>
  <c r="H183"/>
  <c r="F183"/>
  <c r="C183"/>
  <c r="H182"/>
  <c r="F182"/>
  <c r="C182"/>
  <c r="H181"/>
  <c r="F181"/>
  <c r="C181"/>
  <c r="H180"/>
  <c r="F180"/>
  <c r="C180"/>
  <c r="H179"/>
  <c r="F179"/>
  <c r="C179"/>
  <c r="H178"/>
  <c r="F178"/>
  <c r="C178"/>
  <c r="H177"/>
  <c r="F177"/>
  <c r="C177"/>
  <c r="H176"/>
  <c r="F176"/>
  <c r="C176"/>
  <c r="H175"/>
  <c r="F175"/>
  <c r="C175"/>
  <c r="H174"/>
  <c r="F174"/>
  <c r="C174"/>
  <c r="H173"/>
  <c r="F173"/>
  <c r="C173"/>
  <c r="H172"/>
  <c r="F172"/>
  <c r="C172"/>
  <c r="H171"/>
  <c r="F171"/>
  <c r="C171"/>
  <c r="H170"/>
  <c r="F170"/>
  <c r="C170"/>
  <c r="H169"/>
  <c r="F169"/>
  <c r="C169"/>
  <c r="H168"/>
  <c r="F168"/>
  <c r="C168"/>
  <c r="H167"/>
  <c r="F167"/>
  <c r="C167"/>
  <c r="H166"/>
  <c r="F166"/>
  <c r="C166"/>
  <c r="H165"/>
  <c r="F165"/>
  <c r="C165"/>
  <c r="H164"/>
  <c r="F164"/>
  <c r="C164"/>
  <c r="H163"/>
  <c r="F163"/>
  <c r="C163"/>
  <c r="H162"/>
  <c r="F162"/>
  <c r="C162"/>
  <c r="H161"/>
  <c r="F161"/>
  <c r="C161"/>
  <c r="H160"/>
  <c r="F160"/>
  <c r="C160"/>
  <c r="H159"/>
  <c r="F159"/>
  <c r="C159"/>
  <c r="H158"/>
  <c r="F158"/>
  <c r="C158"/>
  <c r="H157"/>
  <c r="F157"/>
  <c r="C157"/>
  <c r="H156"/>
  <c r="F156"/>
  <c r="C156"/>
  <c r="H155"/>
  <c r="F155"/>
  <c r="C155"/>
  <c r="H154"/>
  <c r="F154"/>
  <c r="C154"/>
  <c r="H153"/>
  <c r="F153"/>
  <c r="C153"/>
  <c r="H152"/>
  <c r="F152"/>
  <c r="C152"/>
  <c r="H151"/>
  <c r="F151"/>
  <c r="C151"/>
  <c r="H150"/>
  <c r="F150"/>
  <c r="C150"/>
  <c r="H149"/>
  <c r="F149"/>
  <c r="C149"/>
  <c r="H148"/>
  <c r="F148"/>
  <c r="C148"/>
  <c r="H147"/>
  <c r="F147"/>
  <c r="C147"/>
  <c r="H146"/>
  <c r="F146"/>
  <c r="C146"/>
  <c r="H145"/>
  <c r="F145"/>
  <c r="C145"/>
  <c r="H144"/>
  <c r="F144"/>
  <c r="C144"/>
  <c r="H143"/>
  <c r="F143"/>
  <c r="C143"/>
  <c r="H142"/>
  <c r="F142"/>
  <c r="C142"/>
  <c r="H141"/>
  <c r="F141"/>
  <c r="C141"/>
  <c r="H140"/>
  <c r="F140"/>
  <c r="C140"/>
  <c r="H139"/>
  <c r="F139"/>
  <c r="C139"/>
  <c r="H138"/>
  <c r="F138"/>
  <c r="C138"/>
  <c r="H137"/>
  <c r="F137"/>
  <c r="C137"/>
  <c r="H136"/>
  <c r="F136"/>
  <c r="C136"/>
  <c r="H135"/>
  <c r="F135"/>
  <c r="C135"/>
  <c r="H134"/>
  <c r="F134"/>
  <c r="C134"/>
  <c r="H133"/>
  <c r="F133"/>
  <c r="C133"/>
  <c r="H132"/>
  <c r="F132"/>
  <c r="C132"/>
  <c r="H131"/>
  <c r="F131"/>
  <c r="C131"/>
  <c r="H130"/>
  <c r="F130"/>
  <c r="C130"/>
  <c r="H129"/>
  <c r="F129"/>
  <c r="C129"/>
  <c r="H128"/>
  <c r="F128"/>
  <c r="C128"/>
  <c r="H127"/>
  <c r="F127"/>
  <c r="C127"/>
  <c r="H126"/>
  <c r="F126"/>
  <c r="C126"/>
  <c r="H125"/>
  <c r="F125"/>
  <c r="C125"/>
  <c r="H124"/>
  <c r="F124"/>
  <c r="C124"/>
  <c r="H123"/>
  <c r="F123"/>
  <c r="C123"/>
  <c r="H122"/>
  <c r="F122"/>
  <c r="C122"/>
  <c r="H121"/>
  <c r="F121"/>
  <c r="C121"/>
  <c r="H120"/>
  <c r="F120"/>
  <c r="C120"/>
  <c r="H119"/>
  <c r="F119"/>
  <c r="C119"/>
  <c r="H118"/>
  <c r="F118"/>
  <c r="C118"/>
  <c r="H117"/>
  <c r="F117"/>
  <c r="C117"/>
  <c r="H116"/>
  <c r="F116"/>
  <c r="C116"/>
  <c r="H115"/>
  <c r="F115"/>
  <c r="C115"/>
  <c r="H114"/>
  <c r="F114"/>
  <c r="C114"/>
  <c r="H113"/>
  <c r="F113"/>
  <c r="C113"/>
  <c r="H112"/>
  <c r="F112"/>
  <c r="C112"/>
  <c r="H111"/>
  <c r="F111"/>
  <c r="C111"/>
  <c r="H110"/>
  <c r="F110"/>
  <c r="C110"/>
  <c r="H109"/>
  <c r="F109"/>
  <c r="C109"/>
  <c r="H108"/>
  <c r="F108"/>
  <c r="C108"/>
  <c r="H107"/>
  <c r="F107"/>
  <c r="C107"/>
  <c r="H106"/>
  <c r="F106"/>
  <c r="C106"/>
  <c r="H105"/>
  <c r="F105"/>
  <c r="C105"/>
  <c r="H104"/>
  <c r="F104"/>
  <c r="C104"/>
  <c r="H103"/>
  <c r="F103"/>
  <c r="C103"/>
  <c r="H102"/>
  <c r="F102"/>
  <c r="C102"/>
  <c r="H101"/>
  <c r="F101"/>
  <c r="C101"/>
  <c r="H100"/>
  <c r="F100"/>
  <c r="C100"/>
  <c r="H99"/>
  <c r="F99"/>
  <c r="C99"/>
  <c r="H98"/>
  <c r="F98"/>
  <c r="C98"/>
  <c r="H97"/>
  <c r="F97"/>
  <c r="C97"/>
  <c r="H96"/>
  <c r="F96"/>
  <c r="C96"/>
  <c r="H95"/>
  <c r="F95"/>
  <c r="C95"/>
  <c r="H94"/>
  <c r="F94"/>
  <c r="C94"/>
  <c r="H93"/>
  <c r="F93"/>
  <c r="C93"/>
  <c r="H92"/>
  <c r="F92"/>
  <c r="C92"/>
  <c r="H91"/>
  <c r="F91"/>
  <c r="C91"/>
  <c r="H90"/>
  <c r="F90"/>
  <c r="C90"/>
  <c r="H89"/>
  <c r="F89"/>
  <c r="C89"/>
  <c r="H88"/>
  <c r="F88"/>
  <c r="C88"/>
  <c r="H87"/>
  <c r="F87"/>
  <c r="C87"/>
  <c r="H86"/>
  <c r="F86"/>
  <c r="C86"/>
  <c r="H85"/>
  <c r="F85"/>
  <c r="C85"/>
  <c r="H84"/>
  <c r="F84"/>
  <c r="C84"/>
  <c r="H83"/>
  <c r="F83"/>
  <c r="C83"/>
  <c r="H80"/>
  <c r="F80"/>
  <c r="C80"/>
  <c r="H78"/>
  <c r="F78"/>
  <c r="C78"/>
  <c r="H77"/>
  <c r="F77"/>
  <c r="C77"/>
  <c r="H76"/>
  <c r="F76"/>
  <c r="C76"/>
  <c r="H74"/>
  <c r="F74"/>
  <c r="C74"/>
  <c r="H73"/>
  <c r="F73"/>
  <c r="C73"/>
  <c r="H72"/>
  <c r="F72"/>
  <c r="C72"/>
  <c r="H71"/>
  <c r="F71"/>
  <c r="C71"/>
  <c r="H70"/>
  <c r="F70"/>
  <c r="C70"/>
  <c r="H69"/>
  <c r="F69"/>
  <c r="C69"/>
  <c r="H68"/>
  <c r="F68"/>
  <c r="C68"/>
  <c r="H67"/>
  <c r="F67"/>
  <c r="C67"/>
  <c r="H65"/>
  <c r="F65"/>
  <c r="C65"/>
  <c r="H64"/>
  <c r="F64"/>
  <c r="C64"/>
  <c r="H63"/>
  <c r="F63"/>
  <c r="C63"/>
  <c r="H60"/>
  <c r="F60"/>
  <c r="C60"/>
  <c r="H59"/>
  <c r="F59"/>
  <c r="C59"/>
  <c r="H58"/>
  <c r="F58"/>
  <c r="C58"/>
  <c r="H57"/>
  <c r="F57"/>
  <c r="C57"/>
  <c r="H56"/>
  <c r="F56"/>
  <c r="C56"/>
  <c r="H54"/>
  <c r="F54"/>
  <c r="C54"/>
  <c r="H53"/>
  <c r="F53"/>
  <c r="C53"/>
  <c r="H52"/>
  <c r="F52"/>
  <c r="C52"/>
  <c r="H51"/>
  <c r="F51"/>
  <c r="C51"/>
  <c r="H49"/>
  <c r="F49"/>
  <c r="C49"/>
  <c r="H47"/>
  <c r="F47"/>
  <c r="C47"/>
  <c r="H43"/>
  <c r="F43"/>
  <c r="C43"/>
  <c r="H42"/>
  <c r="F42"/>
  <c r="C42"/>
  <c r="H41"/>
  <c r="F41"/>
  <c r="C41"/>
  <c r="H40"/>
  <c r="F40"/>
  <c r="C40"/>
  <c r="H38"/>
  <c r="F38"/>
  <c r="C38"/>
  <c r="H37"/>
  <c r="F37"/>
  <c r="C37"/>
  <c r="H36"/>
  <c r="F36"/>
  <c r="C36"/>
  <c r="H35"/>
  <c r="F35"/>
  <c r="C35"/>
  <c r="H34"/>
  <c r="F34"/>
  <c r="C34"/>
  <c r="H33"/>
  <c r="F33"/>
  <c r="C33"/>
  <c r="H32"/>
  <c r="F32"/>
  <c r="C32"/>
  <c r="H31"/>
  <c r="F31"/>
  <c r="C31"/>
  <c r="H29"/>
  <c r="F29"/>
  <c r="C29"/>
  <c r="H25"/>
  <c r="F25"/>
  <c r="C25"/>
  <c r="H23"/>
  <c r="F23"/>
  <c r="C23"/>
  <c r="H22"/>
  <c r="F22"/>
  <c r="C22"/>
  <c r="H19"/>
  <c r="F19"/>
  <c r="C19"/>
  <c r="H18"/>
  <c r="F18"/>
  <c r="C18"/>
  <c r="H15"/>
  <c r="F15"/>
  <c r="C15"/>
  <c r="H14"/>
  <c r="F14"/>
  <c r="C14"/>
  <c r="H12"/>
  <c r="F12"/>
  <c r="C12"/>
  <c r="H9"/>
  <c r="F9"/>
  <c r="C9"/>
  <c r="H8"/>
  <c r="F8"/>
  <c r="C8"/>
  <c r="H5"/>
  <c r="F5"/>
  <c r="C5"/>
  <c r="H4"/>
  <c r="F4"/>
  <c r="C4"/>
  <c r="H3"/>
  <c r="F3"/>
  <c r="C3"/>
  <c r="H251" i="6"/>
  <c r="F251"/>
  <c r="C251"/>
  <c r="H219"/>
  <c r="F219"/>
  <c r="C219"/>
  <c r="H218"/>
  <c r="F218"/>
  <c r="C218"/>
  <c r="H217"/>
  <c r="F217"/>
  <c r="C217"/>
  <c r="H216"/>
  <c r="F216"/>
  <c r="C216"/>
  <c r="H215"/>
  <c r="F215"/>
  <c r="C215"/>
  <c r="H214"/>
  <c r="F214"/>
  <c r="C214"/>
  <c r="H213"/>
  <c r="F213"/>
  <c r="C213"/>
  <c r="H212"/>
  <c r="F212"/>
  <c r="C212"/>
  <c r="H211"/>
  <c r="F211"/>
  <c r="C211"/>
  <c r="H210"/>
  <c r="F210"/>
  <c r="C210"/>
  <c r="H209"/>
  <c r="F209"/>
  <c r="C209"/>
  <c r="H208"/>
  <c r="F208"/>
  <c r="C208"/>
  <c r="H207"/>
  <c r="F207"/>
  <c r="C207"/>
  <c r="H206"/>
  <c r="F206"/>
  <c r="C206"/>
  <c r="H205"/>
  <c r="F205"/>
  <c r="C205"/>
  <c r="H204"/>
  <c r="F204"/>
  <c r="C204"/>
  <c r="H203"/>
  <c r="F203"/>
  <c r="C203"/>
  <c r="H202"/>
  <c r="F202"/>
  <c r="C202"/>
  <c r="H201"/>
  <c r="F201"/>
  <c r="C201"/>
  <c r="H200"/>
  <c r="F200"/>
  <c r="C200"/>
  <c r="H199"/>
  <c r="F199"/>
  <c r="C199"/>
  <c r="H198"/>
  <c r="F198"/>
  <c r="C198"/>
  <c r="H197"/>
  <c r="F197"/>
  <c r="C197"/>
  <c r="H196"/>
  <c r="F196"/>
  <c r="C196"/>
  <c r="H195"/>
  <c r="F195"/>
  <c r="C195"/>
  <c r="H194"/>
  <c r="F194"/>
  <c r="C194"/>
  <c r="H193"/>
  <c r="F193"/>
  <c r="C193"/>
  <c r="H192"/>
  <c r="F192"/>
  <c r="C192"/>
  <c r="H191"/>
  <c r="F191"/>
  <c r="C191"/>
  <c r="H190"/>
  <c r="F190"/>
  <c r="C190"/>
  <c r="H189"/>
  <c r="F189"/>
  <c r="C189"/>
  <c r="H188"/>
  <c r="F188"/>
  <c r="C188"/>
  <c r="H187"/>
  <c r="F187"/>
  <c r="C187"/>
  <c r="H186"/>
  <c r="F186"/>
  <c r="C186"/>
  <c r="H185"/>
  <c r="F185"/>
  <c r="C185"/>
  <c r="H184"/>
  <c r="F184"/>
  <c r="C184"/>
  <c r="H183"/>
  <c r="F183"/>
  <c r="C183"/>
  <c r="H182"/>
  <c r="F182"/>
  <c r="C182"/>
  <c r="H181"/>
  <c r="F181"/>
  <c r="C181"/>
  <c r="H180"/>
  <c r="F180"/>
  <c r="C180"/>
  <c r="H179"/>
  <c r="F179"/>
  <c r="C179"/>
  <c r="H178"/>
  <c r="F178"/>
  <c r="C178"/>
  <c r="H177"/>
  <c r="F177"/>
  <c r="C177"/>
  <c r="H176"/>
  <c r="F176"/>
  <c r="C176"/>
  <c r="H175"/>
  <c r="F175"/>
  <c r="C175"/>
  <c r="H174"/>
  <c r="F174"/>
  <c r="C174"/>
  <c r="H173"/>
  <c r="F173"/>
  <c r="C173"/>
  <c r="H172"/>
  <c r="F172"/>
  <c r="C172"/>
  <c r="H171"/>
  <c r="F171"/>
  <c r="C171"/>
  <c r="H170"/>
  <c r="F170"/>
  <c r="C170"/>
  <c r="H169"/>
  <c r="F169"/>
  <c r="C169"/>
  <c r="H168"/>
  <c r="F168"/>
  <c r="C168"/>
  <c r="H167"/>
  <c r="F167"/>
  <c r="C167"/>
  <c r="H166"/>
  <c r="F166"/>
  <c r="C166"/>
  <c r="H165"/>
  <c r="F165"/>
  <c r="C165"/>
  <c r="H164"/>
  <c r="F164"/>
  <c r="C164"/>
  <c r="H163"/>
  <c r="F163"/>
  <c r="C163"/>
  <c r="H162"/>
  <c r="F162"/>
  <c r="C162"/>
  <c r="H161"/>
  <c r="F161"/>
  <c r="C161"/>
  <c r="H160"/>
  <c r="F160"/>
  <c r="C160"/>
  <c r="H159"/>
  <c r="F159"/>
  <c r="C159"/>
  <c r="H158"/>
  <c r="F158"/>
  <c r="C158"/>
  <c r="H157"/>
  <c r="F157"/>
  <c r="C157"/>
  <c r="H156"/>
  <c r="F156"/>
  <c r="C156"/>
  <c r="H155"/>
  <c r="F155"/>
  <c r="C155"/>
  <c r="H154"/>
  <c r="F154"/>
  <c r="C154"/>
  <c r="H153"/>
  <c r="F153"/>
  <c r="C153"/>
  <c r="H152"/>
  <c r="F152"/>
  <c r="C152"/>
  <c r="H151"/>
  <c r="F151"/>
  <c r="C151"/>
  <c r="H150"/>
  <c r="F150"/>
  <c r="C150"/>
  <c r="H149"/>
  <c r="F149"/>
  <c r="C149"/>
  <c r="H148"/>
  <c r="F148"/>
  <c r="C148"/>
  <c r="H147"/>
  <c r="F147"/>
  <c r="C147"/>
  <c r="H146"/>
  <c r="F146"/>
  <c r="C146"/>
  <c r="H145"/>
  <c r="F145"/>
  <c r="C145"/>
  <c r="H144"/>
  <c r="F144"/>
  <c r="C144"/>
  <c r="H143"/>
  <c r="F143"/>
  <c r="C143"/>
  <c r="H142"/>
  <c r="F142"/>
  <c r="C142"/>
  <c r="H141"/>
  <c r="F141"/>
  <c r="C141"/>
  <c r="H140"/>
  <c r="F140"/>
  <c r="C140"/>
  <c r="H139"/>
  <c r="F139"/>
  <c r="C139"/>
  <c r="H138"/>
  <c r="F138"/>
  <c r="C138"/>
  <c r="H137"/>
  <c r="F137"/>
  <c r="C137"/>
  <c r="H136"/>
  <c r="F136"/>
  <c r="C136"/>
  <c r="H135"/>
  <c r="F135"/>
  <c r="C135"/>
  <c r="H134"/>
  <c r="F134"/>
  <c r="C134"/>
  <c r="H133"/>
  <c r="F133"/>
  <c r="C133"/>
  <c r="H132"/>
  <c r="F132"/>
  <c r="C132"/>
  <c r="H131"/>
  <c r="F131"/>
  <c r="C131"/>
  <c r="H130"/>
  <c r="F130"/>
  <c r="C130"/>
  <c r="H129"/>
  <c r="F129"/>
  <c r="C129"/>
  <c r="H128"/>
  <c r="F128"/>
  <c r="C128"/>
  <c r="H127"/>
  <c r="F127"/>
  <c r="C127"/>
  <c r="H126"/>
  <c r="F126"/>
  <c r="C126"/>
  <c r="H125"/>
  <c r="F125"/>
  <c r="C125"/>
  <c r="H124"/>
  <c r="F124"/>
  <c r="C124"/>
  <c r="H123"/>
  <c r="F123"/>
  <c r="C123"/>
  <c r="H122"/>
  <c r="F122"/>
  <c r="C122"/>
  <c r="H121"/>
  <c r="F121"/>
  <c r="C121"/>
  <c r="H120"/>
  <c r="F120"/>
  <c r="C120"/>
  <c r="H119"/>
  <c r="F119"/>
  <c r="C119"/>
  <c r="H118"/>
  <c r="F118"/>
  <c r="C118"/>
  <c r="H117"/>
  <c r="F117"/>
  <c r="C117"/>
  <c r="H116"/>
  <c r="F116"/>
  <c r="C116"/>
  <c r="H115"/>
  <c r="F115"/>
  <c r="C115"/>
  <c r="H114"/>
  <c r="F114"/>
  <c r="C114"/>
  <c r="H113"/>
  <c r="F113"/>
  <c r="C113"/>
  <c r="H112"/>
  <c r="F112"/>
  <c r="C112"/>
  <c r="H111"/>
  <c r="F111"/>
  <c r="C111"/>
  <c r="H110"/>
  <c r="F110"/>
  <c r="C110"/>
  <c r="H109"/>
  <c r="F109"/>
  <c r="C109"/>
  <c r="H108"/>
  <c r="F108"/>
  <c r="C108"/>
  <c r="H107"/>
  <c r="F107"/>
  <c r="C107"/>
  <c r="H106"/>
  <c r="F106"/>
  <c r="C106"/>
  <c r="H105"/>
  <c r="F105"/>
  <c r="C105"/>
  <c r="H104"/>
  <c r="F104"/>
  <c r="C104"/>
  <c r="H103"/>
  <c r="F103"/>
  <c r="C103"/>
  <c r="H102"/>
  <c r="F102"/>
  <c r="C102"/>
  <c r="H101"/>
  <c r="F101"/>
  <c r="C101"/>
  <c r="H100"/>
  <c r="F100"/>
  <c r="C100"/>
  <c r="H99"/>
  <c r="F99"/>
  <c r="C99"/>
  <c r="H98"/>
  <c r="F98"/>
  <c r="C98"/>
  <c r="H97"/>
  <c r="F97"/>
  <c r="C97"/>
  <c r="H96"/>
  <c r="F96"/>
  <c r="C96"/>
  <c r="H95"/>
  <c r="F95"/>
  <c r="C95"/>
  <c r="H94"/>
  <c r="F94"/>
  <c r="C94"/>
  <c r="H93"/>
  <c r="F93"/>
  <c r="C93"/>
  <c r="H92"/>
  <c r="F92"/>
  <c r="C92"/>
  <c r="H91"/>
  <c r="F91"/>
  <c r="C91"/>
  <c r="H90"/>
  <c r="F90"/>
  <c r="C90"/>
  <c r="H89"/>
  <c r="F89"/>
  <c r="C89"/>
  <c r="H88"/>
  <c r="F88"/>
  <c r="C88"/>
  <c r="H87"/>
  <c r="F87"/>
  <c r="C87"/>
  <c r="H86"/>
  <c r="F86"/>
  <c r="C86"/>
  <c r="H85"/>
  <c r="F85"/>
  <c r="C85"/>
  <c r="H84"/>
  <c r="F84"/>
  <c r="C84"/>
  <c r="H83"/>
  <c r="F83"/>
  <c r="C83"/>
  <c r="H80"/>
  <c r="F80"/>
  <c r="C80"/>
  <c r="H78"/>
  <c r="F78"/>
  <c r="C78"/>
  <c r="H77"/>
  <c r="F77"/>
  <c r="C77"/>
  <c r="H76"/>
  <c r="F76"/>
  <c r="C76"/>
  <c r="H74"/>
  <c r="F74"/>
  <c r="C74"/>
  <c r="H73"/>
  <c r="F73"/>
  <c r="C73"/>
  <c r="H72"/>
  <c r="F72"/>
  <c r="C72"/>
  <c r="H71"/>
  <c r="F71"/>
  <c r="C71"/>
  <c r="H70"/>
  <c r="F70"/>
  <c r="C70"/>
  <c r="H69"/>
  <c r="F69"/>
  <c r="C69"/>
  <c r="H68"/>
  <c r="F68"/>
  <c r="C68"/>
  <c r="H67"/>
  <c r="F67"/>
  <c r="C67"/>
  <c r="H65"/>
  <c r="F65"/>
  <c r="C65"/>
  <c r="H64"/>
  <c r="F64"/>
  <c r="C64"/>
  <c r="H63"/>
  <c r="F63"/>
  <c r="C63"/>
  <c r="H60"/>
  <c r="F60"/>
  <c r="C60"/>
  <c r="H59"/>
  <c r="F59"/>
  <c r="C59"/>
  <c r="H58"/>
  <c r="F58"/>
  <c r="C58"/>
  <c r="H57"/>
  <c r="F57"/>
  <c r="C57"/>
  <c r="H56"/>
  <c r="F56"/>
  <c r="C56"/>
  <c r="H54"/>
  <c r="F54"/>
  <c r="C54"/>
  <c r="H53"/>
  <c r="F53"/>
  <c r="C53"/>
  <c r="H52"/>
  <c r="F52"/>
  <c r="C52"/>
  <c r="H51"/>
  <c r="F51"/>
  <c r="C51"/>
  <c r="H49"/>
  <c r="F49"/>
  <c r="C49"/>
  <c r="H47"/>
  <c r="F47"/>
  <c r="C47"/>
  <c r="H43"/>
  <c r="F43"/>
  <c r="C43"/>
  <c r="H42"/>
  <c r="F42"/>
  <c r="C42"/>
  <c r="H41"/>
  <c r="F41"/>
  <c r="C41"/>
  <c r="H40"/>
  <c r="F40"/>
  <c r="C40"/>
  <c r="H38"/>
  <c r="F38"/>
  <c r="C38"/>
  <c r="H37"/>
  <c r="F37"/>
  <c r="C37"/>
  <c r="H36"/>
  <c r="F36"/>
  <c r="C36"/>
  <c r="H35"/>
  <c r="F35"/>
  <c r="C35"/>
  <c r="H34"/>
  <c r="F34"/>
  <c r="C34"/>
  <c r="H33"/>
  <c r="F33"/>
  <c r="C33"/>
  <c r="H32"/>
  <c r="F32"/>
  <c r="C32"/>
  <c r="H31"/>
  <c r="F31"/>
  <c r="C31"/>
  <c r="H29"/>
  <c r="F29"/>
  <c r="C29"/>
  <c r="H25"/>
  <c r="F25"/>
  <c r="C25"/>
  <c r="H23"/>
  <c r="F23"/>
  <c r="C23"/>
  <c r="H22"/>
  <c r="F22"/>
  <c r="C22"/>
  <c r="H19"/>
  <c r="F19"/>
  <c r="C19"/>
  <c r="H18"/>
  <c r="F18"/>
  <c r="C18"/>
  <c r="H15"/>
  <c r="F15"/>
  <c r="C15"/>
  <c r="H14"/>
  <c r="F14"/>
  <c r="C14"/>
  <c r="H12"/>
  <c r="F12"/>
  <c r="C12"/>
  <c r="H9"/>
  <c r="F9"/>
  <c r="C9"/>
  <c r="H8"/>
  <c r="F8"/>
  <c r="C8"/>
  <c r="H5"/>
  <c r="F5"/>
  <c r="C5"/>
  <c r="H4"/>
  <c r="F4"/>
  <c r="C4"/>
  <c r="H3"/>
  <c r="F3"/>
  <c r="C3"/>
  <c r="H251" i="11"/>
  <c r="F251"/>
  <c r="C251"/>
  <c r="H219"/>
  <c r="F219"/>
  <c r="C219"/>
  <c r="H218"/>
  <c r="F218"/>
  <c r="C218"/>
  <c r="H217"/>
  <c r="F217"/>
  <c r="C217"/>
  <c r="H216"/>
  <c r="F216"/>
  <c r="C216"/>
  <c r="H215"/>
  <c r="F215"/>
  <c r="C215"/>
  <c r="H214"/>
  <c r="F214"/>
  <c r="C214"/>
  <c r="H213"/>
  <c r="F213"/>
  <c r="C213"/>
  <c r="H212"/>
  <c r="F212"/>
  <c r="C212"/>
  <c r="H211"/>
  <c r="F211"/>
  <c r="C211"/>
  <c r="H210"/>
  <c r="F210"/>
  <c r="C210"/>
  <c r="H209"/>
  <c r="F209"/>
  <c r="C209"/>
  <c r="H208"/>
  <c r="F208"/>
  <c r="C208"/>
  <c r="H207"/>
  <c r="F207"/>
  <c r="C207"/>
  <c r="H206"/>
  <c r="F206"/>
  <c r="C206"/>
  <c r="H205"/>
  <c r="F205"/>
  <c r="C205"/>
  <c r="H204"/>
  <c r="F204"/>
  <c r="C204"/>
  <c r="H203"/>
  <c r="F203"/>
  <c r="C203"/>
  <c r="H202"/>
  <c r="F202"/>
  <c r="C202"/>
  <c r="H201"/>
  <c r="F201"/>
  <c r="C201"/>
  <c r="H200"/>
  <c r="F200"/>
  <c r="C200"/>
  <c r="H199"/>
  <c r="F199"/>
  <c r="C199"/>
  <c r="H198"/>
  <c r="F198"/>
  <c r="C198"/>
  <c r="H197"/>
  <c r="F197"/>
  <c r="C197"/>
  <c r="H196"/>
  <c r="F196"/>
  <c r="C196"/>
  <c r="H195"/>
  <c r="F195"/>
  <c r="C195"/>
  <c r="H194"/>
  <c r="F194"/>
  <c r="C194"/>
  <c r="H193"/>
  <c r="F193"/>
  <c r="C193"/>
  <c r="H192"/>
  <c r="F192"/>
  <c r="C192"/>
  <c r="H191"/>
  <c r="F191"/>
  <c r="C191"/>
  <c r="H190"/>
  <c r="F190"/>
  <c r="C190"/>
  <c r="H189"/>
  <c r="F189"/>
  <c r="C189"/>
  <c r="H188"/>
  <c r="F188"/>
  <c r="C188"/>
  <c r="H187"/>
  <c r="F187"/>
  <c r="C187"/>
  <c r="H186"/>
  <c r="F186"/>
  <c r="C186"/>
  <c r="H185"/>
  <c r="F185"/>
  <c r="C185"/>
  <c r="H184"/>
  <c r="F184"/>
  <c r="C184"/>
  <c r="H183"/>
  <c r="F183"/>
  <c r="C183"/>
  <c r="H182"/>
  <c r="F182"/>
  <c r="C182"/>
  <c r="H181"/>
  <c r="F181"/>
  <c r="C181"/>
  <c r="H180"/>
  <c r="F180"/>
  <c r="C180"/>
  <c r="H179"/>
  <c r="F179"/>
  <c r="C179"/>
  <c r="H178"/>
  <c r="F178"/>
  <c r="C178"/>
  <c r="H177"/>
  <c r="F177"/>
  <c r="C177"/>
  <c r="H176"/>
  <c r="F176"/>
  <c r="C176"/>
  <c r="H175"/>
  <c r="F175"/>
  <c r="C175"/>
  <c r="H174"/>
  <c r="F174"/>
  <c r="C174"/>
  <c r="H173"/>
  <c r="F173"/>
  <c r="C173"/>
  <c r="H172"/>
  <c r="F172"/>
  <c r="C172"/>
  <c r="H171"/>
  <c r="F171"/>
  <c r="C171"/>
  <c r="H170"/>
  <c r="F170"/>
  <c r="C170"/>
  <c r="H169"/>
  <c r="F169"/>
  <c r="C169"/>
  <c r="H168"/>
  <c r="F168"/>
  <c r="C168"/>
  <c r="H167"/>
  <c r="F167"/>
  <c r="C167"/>
  <c r="H166"/>
  <c r="F166"/>
  <c r="C166"/>
  <c r="H165"/>
  <c r="F165"/>
  <c r="C165"/>
  <c r="H164"/>
  <c r="F164"/>
  <c r="C164"/>
  <c r="H163"/>
  <c r="F163"/>
  <c r="C163"/>
  <c r="H162"/>
  <c r="F162"/>
  <c r="C162"/>
  <c r="H161"/>
  <c r="F161"/>
  <c r="C161"/>
  <c r="H160"/>
  <c r="F160"/>
  <c r="C160"/>
  <c r="H159"/>
  <c r="F159"/>
  <c r="C159"/>
  <c r="H158"/>
  <c r="F158"/>
  <c r="C158"/>
  <c r="H157"/>
  <c r="F157"/>
  <c r="C157"/>
  <c r="H156"/>
  <c r="F156"/>
  <c r="C156"/>
  <c r="H155"/>
  <c r="F155"/>
  <c r="C155"/>
  <c r="H154"/>
  <c r="F154"/>
  <c r="C154"/>
  <c r="H153"/>
  <c r="F153"/>
  <c r="C153"/>
  <c r="H152"/>
  <c r="F152"/>
  <c r="C152"/>
  <c r="H151"/>
  <c r="F151"/>
  <c r="C151"/>
  <c r="H150"/>
  <c r="F150"/>
  <c r="C150"/>
  <c r="H149"/>
  <c r="F149"/>
  <c r="C149"/>
  <c r="H148"/>
  <c r="F148"/>
  <c r="C148"/>
  <c r="H147"/>
  <c r="F147"/>
  <c r="C147"/>
  <c r="H146"/>
  <c r="F146"/>
  <c r="C146"/>
  <c r="H145"/>
  <c r="F145"/>
  <c r="C145"/>
  <c r="H144"/>
  <c r="F144"/>
  <c r="C144"/>
  <c r="H143"/>
  <c r="F143"/>
  <c r="C143"/>
  <c r="H142"/>
  <c r="F142"/>
  <c r="C142"/>
  <c r="H141"/>
  <c r="F141"/>
  <c r="C141"/>
  <c r="H140"/>
  <c r="F140"/>
  <c r="C140"/>
  <c r="H139"/>
  <c r="F139"/>
  <c r="C139"/>
  <c r="H138"/>
  <c r="F138"/>
  <c r="C138"/>
  <c r="H137"/>
  <c r="F137"/>
  <c r="C137"/>
  <c r="H136"/>
  <c r="F136"/>
  <c r="C136"/>
  <c r="H135"/>
  <c r="F135"/>
  <c r="C135"/>
  <c r="H134"/>
  <c r="F134"/>
  <c r="C134"/>
  <c r="H133"/>
  <c r="F133"/>
  <c r="C133"/>
  <c r="H132"/>
  <c r="F132"/>
  <c r="C132"/>
  <c r="H131"/>
  <c r="F131"/>
  <c r="C131"/>
  <c r="H130"/>
  <c r="F130"/>
  <c r="C130"/>
  <c r="H129"/>
  <c r="F129"/>
  <c r="C129"/>
  <c r="H128"/>
  <c r="F128"/>
  <c r="C128"/>
  <c r="H127"/>
  <c r="F127"/>
  <c r="C127"/>
  <c r="H126"/>
  <c r="F126"/>
  <c r="C126"/>
  <c r="H125"/>
  <c r="F125"/>
  <c r="C125"/>
  <c r="H124"/>
  <c r="F124"/>
  <c r="C124"/>
  <c r="H123"/>
  <c r="F123"/>
  <c r="C123"/>
  <c r="H122"/>
  <c r="F122"/>
  <c r="C122"/>
  <c r="H121"/>
  <c r="F121"/>
  <c r="C121"/>
  <c r="H120"/>
  <c r="F120"/>
  <c r="C120"/>
  <c r="H119"/>
  <c r="F119"/>
  <c r="C119"/>
  <c r="H118"/>
  <c r="F118"/>
  <c r="C118"/>
  <c r="H117"/>
  <c r="F117"/>
  <c r="C117"/>
  <c r="H116"/>
  <c r="F116"/>
  <c r="C116"/>
  <c r="H115"/>
  <c r="F115"/>
  <c r="C115"/>
  <c r="H114"/>
  <c r="F114"/>
  <c r="C114"/>
  <c r="H113"/>
  <c r="F113"/>
  <c r="C113"/>
  <c r="H112"/>
  <c r="F112"/>
  <c r="C112"/>
  <c r="H111"/>
  <c r="F111"/>
  <c r="C111"/>
  <c r="H110"/>
  <c r="F110"/>
  <c r="C110"/>
  <c r="H109"/>
  <c r="F109"/>
  <c r="C109"/>
  <c r="H108"/>
  <c r="F108"/>
  <c r="C108"/>
  <c r="H107"/>
  <c r="F107"/>
  <c r="C107"/>
  <c r="H106"/>
  <c r="F106"/>
  <c r="C106"/>
  <c r="H105"/>
  <c r="F105"/>
  <c r="C105"/>
  <c r="H104"/>
  <c r="F104"/>
  <c r="C104"/>
  <c r="H103"/>
  <c r="F103"/>
  <c r="C103"/>
  <c r="H102"/>
  <c r="F102"/>
  <c r="C102"/>
  <c r="H101"/>
  <c r="F101"/>
  <c r="C101"/>
  <c r="H100"/>
  <c r="F100"/>
  <c r="C100"/>
  <c r="H99"/>
  <c r="F99"/>
  <c r="C99"/>
  <c r="H98"/>
  <c r="F98"/>
  <c r="C98"/>
  <c r="H97"/>
  <c r="F97"/>
  <c r="C97"/>
  <c r="H96"/>
  <c r="F96"/>
  <c r="C96"/>
  <c r="H95"/>
  <c r="F95"/>
  <c r="C95"/>
  <c r="H94"/>
  <c r="F94"/>
  <c r="C94"/>
  <c r="H93"/>
  <c r="F93"/>
  <c r="C93"/>
  <c r="H92"/>
  <c r="F92"/>
  <c r="C92"/>
  <c r="H91"/>
  <c r="F91"/>
  <c r="C91"/>
  <c r="H90"/>
  <c r="F90"/>
  <c r="C90"/>
  <c r="H89"/>
  <c r="F89"/>
  <c r="C89"/>
  <c r="H88"/>
  <c r="F88"/>
  <c r="C88"/>
  <c r="H87"/>
  <c r="F87"/>
  <c r="C87"/>
  <c r="H86"/>
  <c r="F86"/>
  <c r="C86"/>
  <c r="H85"/>
  <c r="F85"/>
  <c r="C85"/>
  <c r="H84"/>
  <c r="F84"/>
  <c r="C84"/>
  <c r="H83"/>
  <c r="F83"/>
  <c r="C83"/>
  <c r="H80"/>
  <c r="F80"/>
  <c r="C80"/>
  <c r="H78"/>
  <c r="F78"/>
  <c r="C78"/>
  <c r="H77"/>
  <c r="F77"/>
  <c r="C77"/>
  <c r="H76"/>
  <c r="F76"/>
  <c r="C76"/>
  <c r="H74"/>
  <c r="F74"/>
  <c r="C74"/>
  <c r="H73"/>
  <c r="F73"/>
  <c r="C73"/>
  <c r="H72"/>
  <c r="F72"/>
  <c r="C72"/>
  <c r="H71"/>
  <c r="F71"/>
  <c r="C71"/>
  <c r="H70"/>
  <c r="F70"/>
  <c r="C70"/>
  <c r="H69"/>
  <c r="F69"/>
  <c r="C69"/>
  <c r="H68"/>
  <c r="F68"/>
  <c r="C68"/>
  <c r="H67"/>
  <c r="F67"/>
  <c r="C67"/>
  <c r="H65"/>
  <c r="F65"/>
  <c r="C65"/>
  <c r="H64"/>
  <c r="F64"/>
  <c r="C64"/>
  <c r="H63"/>
  <c r="F63"/>
  <c r="C63"/>
  <c r="H60"/>
  <c r="F60"/>
  <c r="C60"/>
  <c r="H59"/>
  <c r="F59"/>
  <c r="C59"/>
  <c r="H58"/>
  <c r="F58"/>
  <c r="C58"/>
  <c r="H57"/>
  <c r="F57"/>
  <c r="C57"/>
  <c r="H56"/>
  <c r="F56"/>
  <c r="C56"/>
  <c r="H54"/>
  <c r="F54"/>
  <c r="C54"/>
  <c r="H53"/>
  <c r="F53"/>
  <c r="C53"/>
  <c r="H52"/>
  <c r="F52"/>
  <c r="C52"/>
  <c r="H51"/>
  <c r="F51"/>
  <c r="C51"/>
  <c r="H49"/>
  <c r="F49"/>
  <c r="C49"/>
  <c r="H47"/>
  <c r="F47"/>
  <c r="C47"/>
  <c r="H43"/>
  <c r="F43"/>
  <c r="C43"/>
  <c r="H42"/>
  <c r="F42"/>
  <c r="C42"/>
  <c r="H41"/>
  <c r="F41"/>
  <c r="C41"/>
  <c r="H40"/>
  <c r="F40"/>
  <c r="C40"/>
  <c r="H38"/>
  <c r="F38"/>
  <c r="C38"/>
  <c r="H37"/>
  <c r="F37"/>
  <c r="C37"/>
  <c r="H36"/>
  <c r="F36"/>
  <c r="C36"/>
  <c r="H35"/>
  <c r="F35"/>
  <c r="C35"/>
  <c r="H34"/>
  <c r="F34"/>
  <c r="C34"/>
  <c r="H33"/>
  <c r="F33"/>
  <c r="C33"/>
  <c r="H32"/>
  <c r="F32"/>
  <c r="C32"/>
  <c r="H31"/>
  <c r="F31"/>
  <c r="C31"/>
  <c r="H29"/>
  <c r="F29"/>
  <c r="C29"/>
  <c r="H25"/>
  <c r="F25"/>
  <c r="C25"/>
  <c r="H23"/>
  <c r="F23"/>
  <c r="C23"/>
  <c r="H22"/>
  <c r="F22"/>
  <c r="C22"/>
  <c r="H19"/>
  <c r="F19"/>
  <c r="C19"/>
  <c r="H18"/>
  <c r="F18"/>
  <c r="C18"/>
  <c r="H15"/>
  <c r="F15"/>
  <c r="C15"/>
  <c r="H14"/>
  <c r="F14"/>
  <c r="C14"/>
  <c r="H12"/>
  <c r="F12"/>
  <c r="C12"/>
  <c r="H9"/>
  <c r="F9"/>
  <c r="C9"/>
  <c r="H8"/>
  <c r="F8"/>
  <c r="C8"/>
  <c r="H5"/>
  <c r="F5"/>
  <c r="C5"/>
  <c r="H4"/>
  <c r="F4"/>
  <c r="C4"/>
  <c r="H3"/>
  <c r="F3"/>
  <c r="C3"/>
  <c r="H251" i="10"/>
  <c r="F251"/>
  <c r="C251"/>
  <c r="H219"/>
  <c r="F219"/>
  <c r="C219"/>
  <c r="H218"/>
  <c r="F218"/>
  <c r="C218"/>
  <c r="H217"/>
  <c r="F217"/>
  <c r="C217"/>
  <c r="H216"/>
  <c r="F216"/>
  <c r="C216"/>
  <c r="H215"/>
  <c r="F215"/>
  <c r="C215"/>
  <c r="H214"/>
  <c r="F214"/>
  <c r="C214"/>
  <c r="H213"/>
  <c r="F213"/>
  <c r="C213"/>
  <c r="H212"/>
  <c r="F212"/>
  <c r="C212"/>
  <c r="H211"/>
  <c r="F211"/>
  <c r="C211"/>
  <c r="H210"/>
  <c r="F210"/>
  <c r="C210"/>
  <c r="H209"/>
  <c r="F209"/>
  <c r="C209"/>
  <c r="H208"/>
  <c r="F208"/>
  <c r="C208"/>
  <c r="H207"/>
  <c r="F207"/>
  <c r="C207"/>
  <c r="H206"/>
  <c r="F206"/>
  <c r="C206"/>
  <c r="H205"/>
  <c r="F205"/>
  <c r="C205"/>
  <c r="H204"/>
  <c r="F204"/>
  <c r="C204"/>
  <c r="H203"/>
  <c r="F203"/>
  <c r="C203"/>
  <c r="H202"/>
  <c r="F202"/>
  <c r="C202"/>
  <c r="H201"/>
  <c r="F201"/>
  <c r="C201"/>
  <c r="H200"/>
  <c r="F200"/>
  <c r="C200"/>
  <c r="H199"/>
  <c r="F199"/>
  <c r="C199"/>
  <c r="H198"/>
  <c r="F198"/>
  <c r="C198"/>
  <c r="H197"/>
  <c r="F197"/>
  <c r="C197"/>
  <c r="H196"/>
  <c r="F196"/>
  <c r="C196"/>
  <c r="H195"/>
  <c r="F195"/>
  <c r="C195"/>
  <c r="H194"/>
  <c r="F194"/>
  <c r="C194"/>
  <c r="H193"/>
  <c r="F193"/>
  <c r="C193"/>
  <c r="H192"/>
  <c r="F192"/>
  <c r="C192"/>
  <c r="H191"/>
  <c r="F191"/>
  <c r="C191"/>
  <c r="H190"/>
  <c r="F190"/>
  <c r="C190"/>
  <c r="H189"/>
  <c r="F189"/>
  <c r="C189"/>
  <c r="H188"/>
  <c r="F188"/>
  <c r="C188"/>
  <c r="H187"/>
  <c r="F187"/>
  <c r="C187"/>
  <c r="H186"/>
  <c r="F186"/>
  <c r="C186"/>
  <c r="H185"/>
  <c r="F185"/>
  <c r="C185"/>
  <c r="H184"/>
  <c r="F184"/>
  <c r="C184"/>
  <c r="H183"/>
  <c r="F183"/>
  <c r="C183"/>
  <c r="H182"/>
  <c r="F182"/>
  <c r="C182"/>
  <c r="H181"/>
  <c r="F181"/>
  <c r="C181"/>
  <c r="H180"/>
  <c r="F180"/>
  <c r="C180"/>
  <c r="H179"/>
  <c r="F179"/>
  <c r="C179"/>
  <c r="H178"/>
  <c r="F178"/>
  <c r="C178"/>
  <c r="H177"/>
  <c r="F177"/>
  <c r="C177"/>
  <c r="H176"/>
  <c r="F176"/>
  <c r="C176"/>
  <c r="H175"/>
  <c r="F175"/>
  <c r="C175"/>
  <c r="H174"/>
  <c r="F174"/>
  <c r="C174"/>
  <c r="H173"/>
  <c r="F173"/>
  <c r="C173"/>
  <c r="H172"/>
  <c r="F172"/>
  <c r="C172"/>
  <c r="H171"/>
  <c r="F171"/>
  <c r="C171"/>
  <c r="H170"/>
  <c r="F170"/>
  <c r="C170"/>
  <c r="H169"/>
  <c r="F169"/>
  <c r="C169"/>
  <c r="H168"/>
  <c r="F168"/>
  <c r="C168"/>
  <c r="H167"/>
  <c r="F167"/>
  <c r="C167"/>
  <c r="H166"/>
  <c r="F166"/>
  <c r="C166"/>
  <c r="H165"/>
  <c r="F165"/>
  <c r="C165"/>
  <c r="H164"/>
  <c r="F164"/>
  <c r="C164"/>
  <c r="H163"/>
  <c r="F163"/>
  <c r="C163"/>
  <c r="H162"/>
  <c r="F162"/>
  <c r="C162"/>
  <c r="H161"/>
  <c r="F161"/>
  <c r="C161"/>
  <c r="H160"/>
  <c r="F160"/>
  <c r="C160"/>
  <c r="H159"/>
  <c r="F159"/>
  <c r="C159"/>
  <c r="H158"/>
  <c r="F158"/>
  <c r="C158"/>
  <c r="H157"/>
  <c r="F157"/>
  <c r="C157"/>
  <c r="H156"/>
  <c r="F156"/>
  <c r="C156"/>
  <c r="H155"/>
  <c r="F155"/>
  <c r="C155"/>
  <c r="H154"/>
  <c r="F154"/>
  <c r="C154"/>
  <c r="H153"/>
  <c r="F153"/>
  <c r="C153"/>
  <c r="H152"/>
  <c r="F152"/>
  <c r="C152"/>
  <c r="H151"/>
  <c r="F151"/>
  <c r="C151"/>
  <c r="H150"/>
  <c r="F150"/>
  <c r="C150"/>
  <c r="H149"/>
  <c r="F149"/>
  <c r="C149"/>
  <c r="H148"/>
  <c r="F148"/>
  <c r="C148"/>
  <c r="H147"/>
  <c r="F147"/>
  <c r="C147"/>
  <c r="H146"/>
  <c r="F146"/>
  <c r="C146"/>
  <c r="H145"/>
  <c r="F145"/>
  <c r="C145"/>
  <c r="H144"/>
  <c r="F144"/>
  <c r="C144"/>
  <c r="H143"/>
  <c r="F143"/>
  <c r="C143"/>
  <c r="H142"/>
  <c r="F142"/>
  <c r="C142"/>
  <c r="H141"/>
  <c r="F141"/>
  <c r="C141"/>
  <c r="H140"/>
  <c r="F140"/>
  <c r="C140"/>
  <c r="H139"/>
  <c r="F139"/>
  <c r="C139"/>
  <c r="H138"/>
  <c r="F138"/>
  <c r="C138"/>
  <c r="H137"/>
  <c r="F137"/>
  <c r="C137"/>
  <c r="H136"/>
  <c r="F136"/>
  <c r="C136"/>
  <c r="H135"/>
  <c r="F135"/>
  <c r="C135"/>
  <c r="H134"/>
  <c r="F134"/>
  <c r="C134"/>
  <c r="H133"/>
  <c r="F133"/>
  <c r="C133"/>
  <c r="H132"/>
  <c r="F132"/>
  <c r="C132"/>
  <c r="H131"/>
  <c r="F131"/>
  <c r="C131"/>
  <c r="H130"/>
  <c r="F130"/>
  <c r="C130"/>
  <c r="H129"/>
  <c r="F129"/>
  <c r="C129"/>
  <c r="H128"/>
  <c r="F128"/>
  <c r="C128"/>
  <c r="H127"/>
  <c r="F127"/>
  <c r="C127"/>
  <c r="H126"/>
  <c r="F126"/>
  <c r="C126"/>
  <c r="H125"/>
  <c r="F125"/>
  <c r="C125"/>
  <c r="H124"/>
  <c r="F124"/>
  <c r="C124"/>
  <c r="H123"/>
  <c r="F123"/>
  <c r="C123"/>
  <c r="H122"/>
  <c r="F122"/>
  <c r="C122"/>
  <c r="H121"/>
  <c r="F121"/>
  <c r="C121"/>
  <c r="H120"/>
  <c r="F120"/>
  <c r="C120"/>
  <c r="H119"/>
  <c r="F119"/>
  <c r="C119"/>
  <c r="H118"/>
  <c r="F118"/>
  <c r="C118"/>
  <c r="H117"/>
  <c r="F117"/>
  <c r="C117"/>
  <c r="H116"/>
  <c r="F116"/>
  <c r="C116"/>
  <c r="H115"/>
  <c r="F115"/>
  <c r="C115"/>
  <c r="H114"/>
  <c r="F114"/>
  <c r="C114"/>
  <c r="H113"/>
  <c r="F113"/>
  <c r="C113"/>
  <c r="H112"/>
  <c r="F112"/>
  <c r="C112"/>
  <c r="H111"/>
  <c r="F111"/>
  <c r="C111"/>
  <c r="H110"/>
  <c r="F110"/>
  <c r="C110"/>
  <c r="H109"/>
  <c r="F109"/>
  <c r="C109"/>
  <c r="H108"/>
  <c r="F108"/>
  <c r="C108"/>
  <c r="H107"/>
  <c r="F107"/>
  <c r="C107"/>
  <c r="H106"/>
  <c r="F106"/>
  <c r="C106"/>
  <c r="H105"/>
  <c r="F105"/>
  <c r="C105"/>
  <c r="H104"/>
  <c r="F104"/>
  <c r="C104"/>
  <c r="H103"/>
  <c r="F103"/>
  <c r="C103"/>
  <c r="H102"/>
  <c r="F102"/>
  <c r="C102"/>
  <c r="H101"/>
  <c r="F101"/>
  <c r="C101"/>
  <c r="H100"/>
  <c r="F100"/>
  <c r="C100"/>
  <c r="H99"/>
  <c r="F99"/>
  <c r="C99"/>
  <c r="H98"/>
  <c r="F98"/>
  <c r="C98"/>
  <c r="H97"/>
  <c r="F97"/>
  <c r="C97"/>
  <c r="H96"/>
  <c r="F96"/>
  <c r="C96"/>
  <c r="H95"/>
  <c r="F95"/>
  <c r="C95"/>
  <c r="H94"/>
  <c r="F94"/>
  <c r="C94"/>
  <c r="H93"/>
  <c r="F93"/>
  <c r="C93"/>
  <c r="H92"/>
  <c r="F92"/>
  <c r="C92"/>
  <c r="H91"/>
  <c r="F91"/>
  <c r="C91"/>
  <c r="H90"/>
  <c r="F90"/>
  <c r="C90"/>
  <c r="H89"/>
  <c r="F89"/>
  <c r="C89"/>
  <c r="H88"/>
  <c r="F88"/>
  <c r="C88"/>
  <c r="H87"/>
  <c r="F87"/>
  <c r="C87"/>
  <c r="H86"/>
  <c r="F86"/>
  <c r="C86"/>
  <c r="H85"/>
  <c r="F85"/>
  <c r="C85"/>
  <c r="H84"/>
  <c r="F84"/>
  <c r="C84"/>
  <c r="H83"/>
  <c r="F83"/>
  <c r="C83"/>
  <c r="H80"/>
  <c r="F80"/>
  <c r="C80"/>
  <c r="H78"/>
  <c r="F78"/>
  <c r="C78"/>
  <c r="H77"/>
  <c r="F77"/>
  <c r="C77"/>
  <c r="H76"/>
  <c r="F76"/>
  <c r="C76"/>
  <c r="H74"/>
  <c r="F74"/>
  <c r="C74"/>
  <c r="H73"/>
  <c r="F73"/>
  <c r="C73"/>
  <c r="H72"/>
  <c r="F72"/>
  <c r="C72"/>
  <c r="H71"/>
  <c r="F71"/>
  <c r="C71"/>
  <c r="H70"/>
  <c r="F70"/>
  <c r="C70"/>
  <c r="H69"/>
  <c r="F69"/>
  <c r="C69"/>
  <c r="H68"/>
  <c r="F68"/>
  <c r="C68"/>
  <c r="H67"/>
  <c r="F67"/>
  <c r="C67"/>
  <c r="H65"/>
  <c r="F65"/>
  <c r="C65"/>
  <c r="H64"/>
  <c r="F64"/>
  <c r="C64"/>
  <c r="H63"/>
  <c r="F63"/>
  <c r="C63"/>
  <c r="H60"/>
  <c r="F60"/>
  <c r="C60"/>
  <c r="H59"/>
  <c r="F59"/>
  <c r="C59"/>
  <c r="H58"/>
  <c r="F58"/>
  <c r="C58"/>
  <c r="H57"/>
  <c r="F57"/>
  <c r="C57"/>
  <c r="H56"/>
  <c r="F56"/>
  <c r="C56"/>
  <c r="H54"/>
  <c r="F54"/>
  <c r="C54"/>
  <c r="H53"/>
  <c r="F53"/>
  <c r="C53"/>
  <c r="H52"/>
  <c r="F52"/>
  <c r="C52"/>
  <c r="H51"/>
  <c r="F51"/>
  <c r="C51"/>
  <c r="H49"/>
  <c r="F49"/>
  <c r="C49"/>
  <c r="H47"/>
  <c r="F47"/>
  <c r="C47"/>
  <c r="H43"/>
  <c r="F43"/>
  <c r="C43"/>
  <c r="H42"/>
  <c r="F42"/>
  <c r="C42"/>
  <c r="H41"/>
  <c r="F41"/>
  <c r="C41"/>
  <c r="H40"/>
  <c r="F40"/>
  <c r="C40"/>
  <c r="H38"/>
  <c r="F38"/>
  <c r="C38"/>
  <c r="H37"/>
  <c r="F37"/>
  <c r="C37"/>
  <c r="H36"/>
  <c r="F36"/>
  <c r="C36"/>
  <c r="H35"/>
  <c r="F35"/>
  <c r="C35"/>
  <c r="H34"/>
  <c r="F34"/>
  <c r="C34"/>
  <c r="H33"/>
  <c r="F33"/>
  <c r="C33"/>
  <c r="H32"/>
  <c r="F32"/>
  <c r="C32"/>
  <c r="H31"/>
  <c r="F31"/>
  <c r="C31"/>
  <c r="H29"/>
  <c r="F29"/>
  <c r="C29"/>
  <c r="H25"/>
  <c r="F25"/>
  <c r="C25"/>
  <c r="H23"/>
  <c r="F23"/>
  <c r="C23"/>
  <c r="H22"/>
  <c r="F22"/>
  <c r="C22"/>
  <c r="H19"/>
  <c r="F19"/>
  <c r="C19"/>
  <c r="H18"/>
  <c r="F18"/>
  <c r="C18"/>
  <c r="H15"/>
  <c r="F15"/>
  <c r="C15"/>
  <c r="H14"/>
  <c r="F14"/>
  <c r="C14"/>
  <c r="H12"/>
  <c r="F12"/>
  <c r="C12"/>
  <c r="H9"/>
  <c r="F9"/>
  <c r="C9"/>
  <c r="H8"/>
  <c r="F8"/>
  <c r="C8"/>
  <c r="H5"/>
  <c r="F5"/>
  <c r="C5"/>
  <c r="H4"/>
  <c r="F4"/>
  <c r="C4"/>
  <c r="H3"/>
  <c r="F3"/>
  <c r="C3"/>
  <c r="H219" i="7"/>
  <c r="F219"/>
  <c r="C219"/>
  <c r="H218"/>
  <c r="F218"/>
  <c r="C218"/>
  <c r="H217"/>
  <c r="F217"/>
  <c r="C217"/>
  <c r="H216"/>
  <c r="F216"/>
  <c r="C216"/>
  <c r="H215"/>
  <c r="F215"/>
  <c r="C215"/>
  <c r="H214"/>
  <c r="F214"/>
  <c r="C214"/>
  <c r="H213"/>
  <c r="F213"/>
  <c r="C213"/>
  <c r="H212"/>
  <c r="F212"/>
  <c r="C212"/>
  <c r="H211"/>
  <c r="F211"/>
  <c r="C211"/>
  <c r="H210"/>
  <c r="F210"/>
  <c r="C210"/>
  <c r="H209"/>
  <c r="F209"/>
  <c r="C209"/>
  <c r="H208"/>
  <c r="F208"/>
  <c r="C208"/>
  <c r="H207"/>
  <c r="F207"/>
  <c r="C207"/>
  <c r="H206"/>
  <c r="F206"/>
  <c r="C206"/>
  <c r="H205"/>
  <c r="F205"/>
  <c r="C205"/>
  <c r="H204"/>
  <c r="F204"/>
  <c r="C204"/>
  <c r="H203"/>
  <c r="F203"/>
  <c r="C203"/>
  <c r="H202"/>
  <c r="F202"/>
  <c r="C202"/>
  <c r="H201"/>
  <c r="F201"/>
  <c r="C201"/>
  <c r="H200"/>
  <c r="F200"/>
  <c r="C200"/>
  <c r="H199"/>
  <c r="F199"/>
  <c r="C199"/>
  <c r="H198"/>
  <c r="F198"/>
  <c r="C198"/>
  <c r="H197"/>
  <c r="F197"/>
  <c r="C197"/>
  <c r="H196"/>
  <c r="F196"/>
  <c r="C196"/>
  <c r="H195"/>
  <c r="F195"/>
  <c r="C195"/>
  <c r="H194"/>
  <c r="F194"/>
  <c r="C194"/>
  <c r="H193"/>
  <c r="F193"/>
  <c r="C193"/>
  <c r="H192"/>
  <c r="F192"/>
  <c r="C192"/>
  <c r="H191"/>
  <c r="F191"/>
  <c r="C191"/>
  <c r="H190"/>
  <c r="F190"/>
  <c r="C190"/>
  <c r="H189"/>
  <c r="F189"/>
  <c r="C189"/>
  <c r="H188"/>
  <c r="F188"/>
  <c r="C188"/>
  <c r="H187"/>
  <c r="F187"/>
  <c r="C187"/>
  <c r="H186"/>
  <c r="F186"/>
  <c r="C186"/>
  <c r="H185"/>
  <c r="F185"/>
  <c r="C185"/>
  <c r="H184"/>
  <c r="F184"/>
  <c r="C184"/>
  <c r="H183"/>
  <c r="F183"/>
  <c r="C183"/>
  <c r="H182"/>
  <c r="F182"/>
  <c r="C182"/>
  <c r="H181"/>
  <c r="F181"/>
  <c r="C181"/>
  <c r="H180"/>
  <c r="F180"/>
  <c r="C180"/>
  <c r="H179"/>
  <c r="F179"/>
  <c r="C179"/>
  <c r="H178"/>
  <c r="F178"/>
  <c r="C178"/>
  <c r="H177"/>
  <c r="F177"/>
  <c r="C177"/>
  <c r="H176"/>
  <c r="F176"/>
  <c r="C176"/>
  <c r="H175"/>
  <c r="F175"/>
  <c r="C175"/>
  <c r="H174"/>
  <c r="F174"/>
  <c r="C174"/>
  <c r="H173"/>
  <c r="F173"/>
  <c r="C173"/>
  <c r="H172"/>
  <c r="F172"/>
  <c r="C172"/>
  <c r="H171"/>
  <c r="F171"/>
  <c r="C171"/>
  <c r="H170"/>
  <c r="F170"/>
  <c r="C170"/>
  <c r="H169"/>
  <c r="F169"/>
  <c r="C169"/>
  <c r="H168"/>
  <c r="F168"/>
  <c r="C168"/>
  <c r="H167"/>
  <c r="F167"/>
  <c r="C167"/>
  <c r="H166"/>
  <c r="F166"/>
  <c r="C166"/>
  <c r="H165"/>
  <c r="F165"/>
  <c r="C165"/>
  <c r="H164"/>
  <c r="F164"/>
  <c r="C164"/>
  <c r="H163"/>
  <c r="F163"/>
  <c r="C163"/>
  <c r="H162"/>
  <c r="F162"/>
  <c r="C162"/>
  <c r="H161"/>
  <c r="F161"/>
  <c r="C161"/>
  <c r="H160"/>
  <c r="F160"/>
  <c r="C160"/>
  <c r="H159"/>
  <c r="F159"/>
  <c r="C159"/>
  <c r="H158"/>
  <c r="F158"/>
  <c r="C158"/>
  <c r="H157"/>
  <c r="F157"/>
  <c r="C157"/>
  <c r="H156"/>
  <c r="F156"/>
  <c r="C156"/>
  <c r="H155"/>
  <c r="F155"/>
  <c r="C155"/>
  <c r="H154"/>
  <c r="F154"/>
  <c r="C154"/>
  <c r="H153"/>
  <c r="F153"/>
  <c r="C153"/>
  <c r="H152"/>
  <c r="F152"/>
  <c r="C152"/>
  <c r="H151"/>
  <c r="F151"/>
  <c r="C151"/>
  <c r="H150"/>
  <c r="F150"/>
  <c r="C150"/>
  <c r="H149"/>
  <c r="F149"/>
  <c r="C149"/>
  <c r="H148"/>
  <c r="F148"/>
  <c r="C148"/>
  <c r="H147"/>
  <c r="F147"/>
  <c r="C147"/>
  <c r="H146"/>
  <c r="F146"/>
  <c r="C146"/>
  <c r="H145"/>
  <c r="F145"/>
  <c r="C145"/>
  <c r="H144"/>
  <c r="F144"/>
  <c r="C144"/>
  <c r="H143"/>
  <c r="F143"/>
  <c r="C143"/>
  <c r="H142"/>
  <c r="F142"/>
  <c r="C142"/>
  <c r="H141"/>
  <c r="F141"/>
  <c r="C141"/>
  <c r="H140"/>
  <c r="F140"/>
  <c r="C140"/>
  <c r="H139"/>
  <c r="F139"/>
  <c r="C139"/>
  <c r="H138"/>
  <c r="F138"/>
  <c r="C138"/>
  <c r="H137"/>
  <c r="F137"/>
  <c r="C137"/>
  <c r="H136"/>
  <c r="F136"/>
  <c r="C136"/>
  <c r="H135"/>
  <c r="F135"/>
  <c r="C135"/>
  <c r="H134"/>
  <c r="F134"/>
  <c r="C134"/>
  <c r="H133"/>
  <c r="F133"/>
  <c r="C133"/>
  <c r="H132"/>
  <c r="F132"/>
  <c r="C132"/>
  <c r="H131"/>
  <c r="F131"/>
  <c r="C131"/>
  <c r="H130"/>
  <c r="F130"/>
  <c r="C130"/>
  <c r="H129"/>
  <c r="F129"/>
  <c r="C129"/>
  <c r="H128"/>
  <c r="F128"/>
  <c r="C128"/>
  <c r="H127"/>
  <c r="F127"/>
  <c r="C127"/>
  <c r="H126"/>
  <c r="F126"/>
  <c r="C126"/>
  <c r="H125"/>
  <c r="F125"/>
  <c r="C125"/>
  <c r="H124"/>
  <c r="F124"/>
  <c r="C124"/>
  <c r="H123"/>
  <c r="F123"/>
  <c r="C123"/>
  <c r="H122"/>
  <c r="F122"/>
  <c r="C122"/>
  <c r="H121"/>
  <c r="F121"/>
  <c r="C121"/>
  <c r="H120"/>
  <c r="F120"/>
  <c r="C120"/>
  <c r="H119"/>
  <c r="F119"/>
  <c r="C119"/>
  <c r="H118"/>
  <c r="F118"/>
  <c r="C118"/>
  <c r="H117"/>
  <c r="F117"/>
  <c r="C117"/>
  <c r="H116"/>
  <c r="F116"/>
  <c r="C116"/>
  <c r="H115"/>
  <c r="F115"/>
  <c r="C115"/>
  <c r="H114"/>
  <c r="F114"/>
  <c r="C114"/>
  <c r="H113"/>
  <c r="F113"/>
  <c r="C113"/>
  <c r="H112"/>
  <c r="F112"/>
  <c r="C112"/>
  <c r="H111"/>
  <c r="F111"/>
  <c r="C111"/>
  <c r="H110"/>
  <c r="F110"/>
  <c r="C110"/>
  <c r="H109"/>
  <c r="F109"/>
  <c r="C109"/>
  <c r="H108"/>
  <c r="F108"/>
  <c r="C108"/>
  <c r="H107"/>
  <c r="F107"/>
  <c r="C107"/>
  <c r="H106"/>
  <c r="F106"/>
  <c r="C106"/>
  <c r="H105"/>
  <c r="F105"/>
  <c r="C105"/>
  <c r="H104"/>
  <c r="F104"/>
  <c r="C104"/>
  <c r="H103"/>
  <c r="F103"/>
  <c r="C103"/>
  <c r="H102"/>
  <c r="F102"/>
  <c r="C102"/>
  <c r="H101"/>
  <c r="F101"/>
  <c r="C101"/>
  <c r="H100"/>
  <c r="F100"/>
  <c r="C100"/>
  <c r="H99"/>
  <c r="F99"/>
  <c r="C99"/>
  <c r="H98"/>
  <c r="F98"/>
  <c r="C98"/>
  <c r="H97"/>
  <c r="F97"/>
  <c r="C97"/>
  <c r="H96"/>
  <c r="F96"/>
  <c r="C96"/>
  <c r="H95"/>
  <c r="F95"/>
  <c r="C95"/>
  <c r="H94"/>
  <c r="F94"/>
  <c r="C94"/>
  <c r="H93"/>
  <c r="F93"/>
  <c r="C93"/>
  <c r="H92"/>
  <c r="F92"/>
  <c r="C92"/>
  <c r="H91"/>
  <c r="F91"/>
  <c r="C91"/>
  <c r="H90"/>
  <c r="F90"/>
  <c r="C90"/>
  <c r="H89"/>
  <c r="F89"/>
  <c r="C89"/>
  <c r="H88"/>
  <c r="F88"/>
  <c r="C88"/>
  <c r="H87"/>
  <c r="F87"/>
  <c r="C87"/>
  <c r="H86"/>
  <c r="F86"/>
  <c r="C86"/>
  <c r="H85"/>
  <c r="F85"/>
  <c r="C85"/>
  <c r="H84"/>
  <c r="F84"/>
  <c r="C84"/>
  <c r="H83"/>
  <c r="F83"/>
  <c r="C83"/>
  <c r="H80"/>
  <c r="F80"/>
  <c r="C80"/>
  <c r="H78"/>
  <c r="F78"/>
  <c r="C78"/>
  <c r="H77"/>
  <c r="F77"/>
  <c r="C77"/>
  <c r="H76"/>
  <c r="F76"/>
  <c r="C76"/>
  <c r="H74"/>
  <c r="F74"/>
  <c r="C74"/>
  <c r="H73"/>
  <c r="F73"/>
  <c r="C73"/>
  <c r="H72"/>
  <c r="F72"/>
  <c r="C72"/>
  <c r="H71"/>
  <c r="F71"/>
  <c r="C71"/>
  <c r="H70"/>
  <c r="F70"/>
  <c r="C70"/>
  <c r="H69"/>
  <c r="F69"/>
  <c r="C69"/>
  <c r="H68"/>
  <c r="F68"/>
  <c r="C68"/>
  <c r="H67"/>
  <c r="F67"/>
  <c r="C67"/>
  <c r="H65"/>
  <c r="F65"/>
  <c r="C65"/>
  <c r="H64"/>
  <c r="F64"/>
  <c r="C64"/>
  <c r="H63"/>
  <c r="F63"/>
  <c r="C63"/>
  <c r="H60"/>
  <c r="F60"/>
  <c r="C60"/>
  <c r="H59"/>
  <c r="F59"/>
  <c r="C59"/>
  <c r="H58"/>
  <c r="F58"/>
  <c r="C58"/>
  <c r="H57"/>
  <c r="F57"/>
  <c r="C57"/>
  <c r="H56"/>
  <c r="F56"/>
  <c r="C56"/>
  <c r="H54"/>
  <c r="F54"/>
  <c r="C54"/>
  <c r="H53"/>
  <c r="F53"/>
  <c r="C53"/>
  <c r="H52"/>
  <c r="F52"/>
  <c r="C52"/>
  <c r="H51"/>
  <c r="F51"/>
  <c r="C51"/>
  <c r="H49"/>
  <c r="F49"/>
  <c r="C49"/>
  <c r="H47"/>
  <c r="F47"/>
  <c r="C47"/>
  <c r="H43"/>
  <c r="F43"/>
  <c r="C43"/>
  <c r="H42"/>
  <c r="F42"/>
  <c r="C42"/>
  <c r="H41"/>
  <c r="F41"/>
  <c r="C41"/>
  <c r="H40"/>
  <c r="F40"/>
  <c r="C40"/>
  <c r="H38"/>
  <c r="F38"/>
  <c r="C38"/>
  <c r="H37"/>
  <c r="F37"/>
  <c r="C37"/>
  <c r="H36"/>
  <c r="F36"/>
  <c r="C36"/>
  <c r="H35"/>
  <c r="F35"/>
  <c r="C35"/>
  <c r="H34"/>
  <c r="H33"/>
  <c r="F33"/>
  <c r="C33"/>
  <c r="H32"/>
  <c r="F32"/>
  <c r="C32"/>
  <c r="H31"/>
  <c r="F31"/>
  <c r="C31"/>
  <c r="H29"/>
  <c r="F29"/>
  <c r="C29"/>
  <c r="H25"/>
  <c r="F25"/>
  <c r="C25"/>
  <c r="H23"/>
  <c r="F23"/>
  <c r="C23"/>
  <c r="H22"/>
  <c r="H19"/>
  <c r="F19"/>
  <c r="C19"/>
  <c r="H18"/>
  <c r="F18"/>
  <c r="C18"/>
  <c r="H15"/>
  <c r="F15"/>
  <c r="C15"/>
  <c r="H14"/>
  <c r="F14"/>
  <c r="C14"/>
  <c r="H12"/>
  <c r="F12"/>
  <c r="C12"/>
  <c r="H9"/>
  <c r="F9"/>
  <c r="C9"/>
  <c r="H8"/>
  <c r="F8"/>
  <c r="C8"/>
  <c r="H5"/>
  <c r="F5"/>
  <c r="C5"/>
  <c r="H4"/>
  <c r="F4"/>
  <c r="C4"/>
  <c r="H3"/>
  <c r="F3"/>
  <c r="C3"/>
  <c r="H219" i="9"/>
  <c r="F219"/>
  <c r="C219"/>
  <c r="H218"/>
  <c r="F218"/>
  <c r="C218"/>
  <c r="H217"/>
  <c r="F217"/>
  <c r="C217"/>
  <c r="H216"/>
  <c r="F216"/>
  <c r="C216"/>
  <c r="H215"/>
  <c r="F215"/>
  <c r="C215"/>
  <c r="H214"/>
  <c r="F214"/>
  <c r="C214"/>
  <c r="H213"/>
  <c r="F213"/>
  <c r="C213"/>
  <c r="H212"/>
  <c r="F212"/>
  <c r="C212"/>
  <c r="H211"/>
  <c r="F211"/>
  <c r="C211"/>
  <c r="H210"/>
  <c r="F210"/>
  <c r="C210"/>
  <c r="H209"/>
  <c r="F209"/>
  <c r="C209"/>
  <c r="H208"/>
  <c r="F208"/>
  <c r="C208"/>
  <c r="H207"/>
  <c r="F207"/>
  <c r="C207"/>
  <c r="H206"/>
  <c r="F206"/>
  <c r="C206"/>
  <c r="H205"/>
  <c r="F205"/>
  <c r="C205"/>
  <c r="H204"/>
  <c r="F204"/>
  <c r="C204"/>
  <c r="H203"/>
  <c r="F203"/>
  <c r="C203"/>
  <c r="H202"/>
  <c r="F202"/>
  <c r="C202"/>
  <c r="H201"/>
  <c r="F201"/>
  <c r="C201"/>
  <c r="H200"/>
  <c r="F200"/>
  <c r="C200"/>
  <c r="H199"/>
  <c r="F199"/>
  <c r="C199"/>
  <c r="H198"/>
  <c r="F198"/>
  <c r="C198"/>
  <c r="H197"/>
  <c r="F197"/>
  <c r="C197"/>
  <c r="H196"/>
  <c r="F196"/>
  <c r="C196"/>
  <c r="H195"/>
  <c r="F195"/>
  <c r="C195"/>
  <c r="H194"/>
  <c r="F194"/>
  <c r="C194"/>
  <c r="H193"/>
  <c r="F193"/>
  <c r="C193"/>
  <c r="H192"/>
  <c r="F192"/>
  <c r="C192"/>
  <c r="H191"/>
  <c r="F191"/>
  <c r="C191"/>
  <c r="H190"/>
  <c r="F190"/>
  <c r="C190"/>
  <c r="H189"/>
  <c r="F189"/>
  <c r="C189"/>
  <c r="H188"/>
  <c r="F188"/>
  <c r="C188"/>
  <c r="H187"/>
  <c r="F187"/>
  <c r="C187"/>
  <c r="H186"/>
  <c r="F186"/>
  <c r="C186"/>
  <c r="H185"/>
  <c r="F185"/>
  <c r="C185"/>
  <c r="H184"/>
  <c r="F184"/>
  <c r="C184"/>
  <c r="H183"/>
  <c r="F183"/>
  <c r="C183"/>
  <c r="H182"/>
  <c r="F182"/>
  <c r="C182"/>
  <c r="H181"/>
  <c r="F181"/>
  <c r="C181"/>
  <c r="H180"/>
  <c r="F180"/>
  <c r="C180"/>
  <c r="H179"/>
  <c r="F179"/>
  <c r="C179"/>
  <c r="H178"/>
  <c r="F178"/>
  <c r="C178"/>
  <c r="H177"/>
  <c r="F177"/>
  <c r="C177"/>
  <c r="H176"/>
  <c r="F176"/>
  <c r="C176"/>
  <c r="H175"/>
  <c r="F175"/>
  <c r="C175"/>
  <c r="H174"/>
  <c r="F174"/>
  <c r="C174"/>
  <c r="H173"/>
  <c r="F173"/>
  <c r="C173"/>
  <c r="H172"/>
  <c r="F172"/>
  <c r="C172"/>
  <c r="H171"/>
  <c r="F171"/>
  <c r="C171"/>
  <c r="H170"/>
  <c r="F170"/>
  <c r="C170"/>
  <c r="H169"/>
  <c r="F169"/>
  <c r="C169"/>
  <c r="H168"/>
  <c r="F168"/>
  <c r="C168"/>
  <c r="H167"/>
  <c r="F167"/>
  <c r="C167"/>
  <c r="H166"/>
  <c r="F166"/>
  <c r="C166"/>
  <c r="H165"/>
  <c r="F165"/>
  <c r="C165"/>
  <c r="H164"/>
  <c r="F164"/>
  <c r="C164"/>
  <c r="H163"/>
  <c r="F163"/>
  <c r="C163"/>
  <c r="H162"/>
  <c r="F162"/>
  <c r="C162"/>
  <c r="H161"/>
  <c r="F161"/>
  <c r="C161"/>
  <c r="H160"/>
  <c r="F160"/>
  <c r="C160"/>
  <c r="H159"/>
  <c r="F159"/>
  <c r="C159"/>
  <c r="H158"/>
  <c r="F158"/>
  <c r="C158"/>
  <c r="H157"/>
  <c r="F157"/>
  <c r="C157"/>
  <c r="H156"/>
  <c r="F156"/>
  <c r="C156"/>
  <c r="H155"/>
  <c r="F155"/>
  <c r="C155"/>
  <c r="H154"/>
  <c r="F154"/>
  <c r="C154"/>
  <c r="H153"/>
  <c r="F153"/>
  <c r="C153"/>
  <c r="H152"/>
  <c r="F152"/>
  <c r="C152"/>
  <c r="H151"/>
  <c r="F151"/>
  <c r="C151"/>
  <c r="H150"/>
  <c r="F150"/>
  <c r="C150"/>
  <c r="H149"/>
  <c r="F149"/>
  <c r="C149"/>
  <c r="H148"/>
  <c r="F148"/>
  <c r="C148"/>
  <c r="H147"/>
  <c r="F147"/>
  <c r="C147"/>
  <c r="H146"/>
  <c r="F146"/>
  <c r="C146"/>
  <c r="H145"/>
  <c r="F145"/>
  <c r="C145"/>
  <c r="H144"/>
  <c r="F144"/>
  <c r="C144"/>
  <c r="H143"/>
  <c r="F143"/>
  <c r="C143"/>
  <c r="H142"/>
  <c r="F142"/>
  <c r="C142"/>
  <c r="H141"/>
  <c r="F141"/>
  <c r="C141"/>
  <c r="H140"/>
  <c r="F140"/>
  <c r="C140"/>
  <c r="H139"/>
  <c r="F139"/>
  <c r="C139"/>
  <c r="H138"/>
  <c r="F138"/>
  <c r="C138"/>
  <c r="H137"/>
  <c r="F137"/>
  <c r="C137"/>
  <c r="H136"/>
  <c r="F136"/>
  <c r="C136"/>
  <c r="H135"/>
  <c r="F135"/>
  <c r="C135"/>
  <c r="H134"/>
  <c r="F134"/>
  <c r="C134"/>
  <c r="H133"/>
  <c r="F133"/>
  <c r="C133"/>
  <c r="H132"/>
  <c r="F132"/>
  <c r="C132"/>
  <c r="H131"/>
  <c r="F131"/>
  <c r="C131"/>
  <c r="H130"/>
  <c r="F130"/>
  <c r="C130"/>
  <c r="H129"/>
  <c r="F129"/>
  <c r="C129"/>
  <c r="H128"/>
  <c r="F128"/>
  <c r="C128"/>
  <c r="H127"/>
  <c r="F127"/>
  <c r="C127"/>
  <c r="H126"/>
  <c r="F126"/>
  <c r="C126"/>
  <c r="H125"/>
  <c r="F125"/>
  <c r="C125"/>
  <c r="H124"/>
  <c r="F124"/>
  <c r="C124"/>
  <c r="H123"/>
  <c r="F123"/>
  <c r="C123"/>
  <c r="H122"/>
  <c r="F122"/>
  <c r="C122"/>
  <c r="H121"/>
  <c r="F121"/>
  <c r="C121"/>
  <c r="H120"/>
  <c r="F120"/>
  <c r="C120"/>
  <c r="H119"/>
  <c r="F119"/>
  <c r="C119"/>
  <c r="H118"/>
  <c r="F118"/>
  <c r="C118"/>
  <c r="H117"/>
  <c r="F117"/>
  <c r="C117"/>
  <c r="H116"/>
  <c r="F116"/>
  <c r="C116"/>
  <c r="H115"/>
  <c r="F115"/>
  <c r="C115"/>
  <c r="H114"/>
  <c r="F114"/>
  <c r="C114"/>
  <c r="H113"/>
  <c r="F113"/>
  <c r="C113"/>
  <c r="H112"/>
  <c r="F112"/>
  <c r="C112"/>
  <c r="H111"/>
  <c r="F111"/>
  <c r="C111"/>
  <c r="H110"/>
  <c r="F110"/>
  <c r="C110"/>
  <c r="H109"/>
  <c r="F109"/>
  <c r="C109"/>
  <c r="H108"/>
  <c r="F108"/>
  <c r="C108"/>
  <c r="H107"/>
  <c r="F107"/>
  <c r="C107"/>
  <c r="H106"/>
  <c r="F106"/>
  <c r="C106"/>
  <c r="H105"/>
  <c r="F105"/>
  <c r="C105"/>
  <c r="H104"/>
  <c r="F104"/>
  <c r="C104"/>
  <c r="H103"/>
  <c r="F103"/>
  <c r="C103"/>
  <c r="H102"/>
  <c r="F102"/>
  <c r="C102"/>
  <c r="H101"/>
  <c r="F101"/>
  <c r="C101"/>
  <c r="H100"/>
  <c r="F100"/>
  <c r="C100"/>
  <c r="H99"/>
  <c r="F99"/>
  <c r="C99"/>
  <c r="H98"/>
  <c r="F98"/>
  <c r="C98"/>
  <c r="H97"/>
  <c r="F97"/>
  <c r="C97"/>
  <c r="H96"/>
  <c r="F96"/>
  <c r="C96"/>
  <c r="H95"/>
  <c r="F95"/>
  <c r="C95"/>
  <c r="H94"/>
  <c r="F94"/>
  <c r="C94"/>
  <c r="H93"/>
  <c r="F93"/>
  <c r="C93"/>
  <c r="H92"/>
  <c r="F92"/>
  <c r="C92"/>
  <c r="H91"/>
  <c r="F91"/>
  <c r="C91"/>
  <c r="H90"/>
  <c r="F90"/>
  <c r="C90"/>
  <c r="H89"/>
  <c r="F89"/>
  <c r="C89"/>
  <c r="H88"/>
  <c r="F88"/>
  <c r="C88"/>
  <c r="H87"/>
  <c r="F87"/>
  <c r="C87"/>
  <c r="H86"/>
  <c r="F86"/>
  <c r="C86"/>
  <c r="H85"/>
  <c r="F85"/>
  <c r="C85"/>
  <c r="H84"/>
  <c r="F84"/>
  <c r="C84"/>
  <c r="H83"/>
  <c r="F83"/>
  <c r="C83"/>
  <c r="H80"/>
  <c r="F80"/>
  <c r="C80"/>
  <c r="H78"/>
  <c r="F78"/>
  <c r="C78"/>
  <c r="H77"/>
  <c r="F77"/>
  <c r="C77"/>
  <c r="H76"/>
  <c r="F76"/>
  <c r="C76"/>
  <c r="H74"/>
  <c r="F74"/>
  <c r="C74"/>
  <c r="H73"/>
  <c r="F73"/>
  <c r="C73"/>
  <c r="H72"/>
  <c r="F72"/>
  <c r="C72"/>
  <c r="H71"/>
  <c r="F71"/>
  <c r="C71"/>
  <c r="H70"/>
  <c r="F70"/>
  <c r="C70"/>
  <c r="H69"/>
  <c r="F69"/>
  <c r="C69"/>
  <c r="H68"/>
  <c r="F68"/>
  <c r="C68"/>
  <c r="H67"/>
  <c r="F67"/>
  <c r="C67"/>
  <c r="H65"/>
  <c r="F65"/>
  <c r="C65"/>
  <c r="H64"/>
  <c r="F64"/>
  <c r="C64"/>
  <c r="H63"/>
  <c r="F63"/>
  <c r="C63"/>
  <c r="H60"/>
  <c r="F60"/>
  <c r="C60"/>
  <c r="H59"/>
  <c r="F59"/>
  <c r="C59"/>
  <c r="H58"/>
  <c r="F58"/>
  <c r="C58"/>
  <c r="H57"/>
  <c r="F57"/>
  <c r="C57"/>
  <c r="H56"/>
  <c r="F56"/>
  <c r="C56"/>
  <c r="H54"/>
  <c r="F54"/>
  <c r="C54"/>
  <c r="H53"/>
  <c r="F53"/>
  <c r="C53"/>
  <c r="H52"/>
  <c r="F52"/>
  <c r="C52"/>
  <c r="H51"/>
  <c r="F51"/>
  <c r="C51"/>
  <c r="H49"/>
  <c r="F49"/>
  <c r="C49"/>
  <c r="H47"/>
  <c r="F47"/>
  <c r="C47"/>
  <c r="H43"/>
  <c r="F43"/>
  <c r="C43"/>
  <c r="H42"/>
  <c r="F42"/>
  <c r="C42"/>
  <c r="H41"/>
  <c r="F41"/>
  <c r="C41"/>
  <c r="H40"/>
  <c r="F40"/>
  <c r="C40"/>
  <c r="H38"/>
  <c r="F38"/>
  <c r="C38"/>
  <c r="H37"/>
  <c r="F37"/>
  <c r="C37"/>
  <c r="H36"/>
  <c r="F36"/>
  <c r="C36"/>
  <c r="H35"/>
  <c r="F35"/>
  <c r="C35"/>
  <c r="H34"/>
  <c r="F34"/>
  <c r="C34"/>
  <c r="H33"/>
  <c r="F33"/>
  <c r="C33"/>
  <c r="H32"/>
  <c r="F32"/>
  <c r="C32"/>
  <c r="H31"/>
  <c r="F31"/>
  <c r="C31"/>
  <c r="H29"/>
  <c r="F29"/>
  <c r="C29"/>
  <c r="H25"/>
  <c r="F25"/>
  <c r="C25"/>
  <c r="H23"/>
  <c r="F23"/>
  <c r="C23"/>
  <c r="H22"/>
  <c r="F22"/>
  <c r="C22"/>
  <c r="H19"/>
  <c r="F19"/>
  <c r="C19"/>
  <c r="H18"/>
  <c r="F18"/>
  <c r="C18"/>
  <c r="H15"/>
  <c r="F15"/>
  <c r="C15"/>
  <c r="H14"/>
  <c r="F14"/>
  <c r="C14"/>
  <c r="H12"/>
  <c r="F12"/>
  <c r="C12"/>
  <c r="H9"/>
  <c r="F9"/>
  <c r="C9"/>
  <c r="H8"/>
  <c r="F8"/>
  <c r="C8"/>
  <c r="H5"/>
  <c r="F5"/>
  <c r="C5"/>
  <c r="H4"/>
  <c r="F4"/>
  <c r="C4"/>
  <c r="H3"/>
  <c r="F3"/>
  <c r="C3"/>
  <c r="H2" i="11"/>
  <c r="C2"/>
  <c r="F2"/>
  <c r="H2" i="10"/>
  <c r="C2"/>
  <c r="F2"/>
  <c r="H2" i="9"/>
  <c r="C2"/>
  <c r="F2"/>
  <c r="H2" i="8"/>
  <c r="C2"/>
  <c r="F2"/>
  <c r="H2" i="7"/>
  <c r="C2"/>
  <c r="F2"/>
  <c r="C2" i="6"/>
  <c r="F2"/>
  <c r="H2"/>
  <c r="G62" i="9" l="1"/>
  <c r="G62" i="10"/>
  <c r="G62" i="11"/>
  <c r="G62" i="7"/>
  <c r="G62" i="6"/>
  <c r="G62" i="8"/>
  <c r="G6" i="9"/>
  <c r="G6" i="10"/>
  <c r="G6" i="11"/>
  <c r="G6" i="6"/>
  <c r="G6" i="8"/>
  <c r="G6" i="7"/>
  <c r="G45" i="9"/>
  <c r="G45" i="11"/>
  <c r="G45" i="8"/>
  <c r="G45" i="7"/>
  <c r="G45" i="6"/>
  <c r="G45" i="10"/>
  <c r="G66" i="9"/>
  <c r="G66" i="10"/>
  <c r="G66" i="11"/>
  <c r="G66" i="6"/>
  <c r="G66" i="7"/>
  <c r="G66" i="8"/>
  <c r="G28" i="9"/>
  <c r="G28" i="7"/>
  <c r="G28" i="10"/>
  <c r="G28" i="11"/>
  <c r="G28" i="8"/>
  <c r="G28" i="6"/>
  <c r="G39" i="9"/>
  <c r="G39" i="10"/>
  <c r="G39" i="7"/>
  <c r="G39" i="11"/>
  <c r="G39" i="8"/>
  <c r="G39" i="6"/>
  <c r="G44" i="9"/>
  <c r="G44" i="7"/>
  <c r="G44" i="10"/>
  <c r="G44" i="6"/>
  <c r="G44" i="11"/>
  <c r="G44" i="8"/>
  <c r="G79" i="9"/>
  <c r="G79" i="6"/>
  <c r="G79" i="8"/>
  <c r="G79" i="7"/>
  <c r="G79" i="10"/>
  <c r="G79" i="11"/>
  <c r="G81" i="9"/>
  <c r="G81" i="7"/>
  <c r="G81" i="10"/>
  <c r="G81" i="11"/>
  <c r="G81" i="6"/>
  <c r="G81" i="8"/>
  <c r="I22" i="7"/>
  <c r="I34"/>
  <c r="I3" i="9"/>
  <c r="I14"/>
  <c r="G29" i="2"/>
  <c r="A29" s="1"/>
  <c r="G58"/>
  <c r="A58" s="1"/>
  <c r="G62"/>
  <c r="A62" s="1"/>
  <c r="G64"/>
  <c r="A64" s="1"/>
  <c r="H75"/>
  <c r="G80"/>
  <c r="A80" s="1"/>
  <c r="I2" i="9"/>
  <c r="I9"/>
  <c r="I15"/>
  <c r="I19"/>
  <c r="H48" i="2"/>
  <c r="H55"/>
  <c r="H61"/>
  <c r="H7"/>
  <c r="H16"/>
  <c r="H20"/>
  <c r="G23"/>
  <c r="A23" s="1"/>
  <c r="H27"/>
  <c r="G63"/>
  <c r="A63" s="1"/>
  <c r="G69"/>
  <c r="A69" s="1"/>
  <c r="I32" i="8"/>
  <c r="B32"/>
  <c r="E32" s="1"/>
  <c r="I36"/>
  <c r="B36"/>
  <c r="E36" s="1"/>
  <c r="I40"/>
  <c r="B40"/>
  <c r="E40" s="1"/>
  <c r="I44"/>
  <c r="B44"/>
  <c r="E44" s="1"/>
  <c r="I83"/>
  <c r="B83"/>
  <c r="E83" s="1"/>
  <c r="I87"/>
  <c r="B87"/>
  <c r="E87" s="1"/>
  <c r="I91"/>
  <c r="B91"/>
  <c r="E91" s="1"/>
  <c r="I95"/>
  <c r="B95"/>
  <c r="E95" s="1"/>
  <c r="I99"/>
  <c r="B99"/>
  <c r="E99" s="1"/>
  <c r="I103"/>
  <c r="B103"/>
  <c r="E103" s="1"/>
  <c r="I107"/>
  <c r="B107"/>
  <c r="E107" s="1"/>
  <c r="I111"/>
  <c r="B111"/>
  <c r="E111" s="1"/>
  <c r="I115"/>
  <c r="B115"/>
  <c r="E115" s="1"/>
  <c r="I119"/>
  <c r="B119"/>
  <c r="E119" s="1"/>
  <c r="I123"/>
  <c r="B123"/>
  <c r="E123" s="1"/>
  <c r="I127"/>
  <c r="B127"/>
  <c r="E127" s="1"/>
  <c r="I131"/>
  <c r="B131"/>
  <c r="E131" s="1"/>
  <c r="I135"/>
  <c r="B135"/>
  <c r="E135" s="1"/>
  <c r="I139"/>
  <c r="B139"/>
  <c r="E139" s="1"/>
  <c r="I143"/>
  <c r="B143"/>
  <c r="E143" s="1"/>
  <c r="I147"/>
  <c r="B147"/>
  <c r="E147" s="1"/>
  <c r="I151"/>
  <c r="B151"/>
  <c r="E151" s="1"/>
  <c r="I155"/>
  <c r="B155"/>
  <c r="E155" s="1"/>
  <c r="I159"/>
  <c r="B159"/>
  <c r="E159" s="1"/>
  <c r="I163"/>
  <c r="B163"/>
  <c r="E163" s="1"/>
  <c r="I167"/>
  <c r="B167"/>
  <c r="E167" s="1"/>
  <c r="I171"/>
  <c r="B171"/>
  <c r="E171" s="1"/>
  <c r="I175"/>
  <c r="B175"/>
  <c r="E175" s="1"/>
  <c r="I179"/>
  <c r="B179"/>
  <c r="E179" s="1"/>
  <c r="I183"/>
  <c r="B183"/>
  <c r="E183" s="1"/>
  <c r="I187"/>
  <c r="B187"/>
  <c r="E187" s="1"/>
  <c r="I191"/>
  <c r="B191"/>
  <c r="E191" s="1"/>
  <c r="I195"/>
  <c r="B195"/>
  <c r="E195" s="1"/>
  <c r="I199"/>
  <c r="B199"/>
  <c r="E199" s="1"/>
  <c r="I203"/>
  <c r="B203"/>
  <c r="E203" s="1"/>
  <c r="I207"/>
  <c r="B207"/>
  <c r="E207" s="1"/>
  <c r="I211"/>
  <c r="B211"/>
  <c r="E211" s="1"/>
  <c r="I215"/>
  <c r="B215"/>
  <c r="E215" s="1"/>
  <c r="I219"/>
  <c r="B219"/>
  <c r="E219" s="1"/>
  <c r="I19" i="6"/>
  <c r="B19"/>
  <c r="E19" s="1"/>
  <c r="I35"/>
  <c r="B35"/>
  <c r="E35" s="1"/>
  <c r="I39"/>
  <c r="B39"/>
  <c r="E39" s="1"/>
  <c r="I151" i="11"/>
  <c r="B151"/>
  <c r="E151" s="1"/>
  <c r="I167"/>
  <c r="B167"/>
  <c r="E167" s="1"/>
  <c r="I183"/>
  <c r="B183"/>
  <c r="E183" s="1"/>
  <c r="I199"/>
  <c r="B199"/>
  <c r="E199" s="1"/>
  <c r="I215"/>
  <c r="B215"/>
  <c r="E215" s="1"/>
  <c r="I3" i="8"/>
  <c r="B3"/>
  <c r="E3" s="1"/>
  <c r="I19"/>
  <c r="B19"/>
  <c r="E19" s="1"/>
  <c r="B25"/>
  <c r="E25" s="1"/>
  <c r="I25"/>
  <c r="I53"/>
  <c r="B53"/>
  <c r="E53" s="1"/>
  <c r="B57"/>
  <c r="E57" s="1"/>
  <c r="I57"/>
  <c r="B65"/>
  <c r="E65" s="1"/>
  <c r="I65"/>
  <c r="I69"/>
  <c r="B69"/>
  <c r="E69" s="1"/>
  <c r="B73"/>
  <c r="E73" s="1"/>
  <c r="I73"/>
  <c r="I77"/>
  <c r="B77"/>
  <c r="E77" s="1"/>
  <c r="B81"/>
  <c r="E81" s="1"/>
  <c r="I81"/>
  <c r="I86"/>
  <c r="B86"/>
  <c r="E86" s="1"/>
  <c r="B90"/>
  <c r="E90" s="1"/>
  <c r="I90"/>
  <c r="I94"/>
  <c r="B94"/>
  <c r="E94" s="1"/>
  <c r="B98"/>
  <c r="E98" s="1"/>
  <c r="I98"/>
  <c r="I102"/>
  <c r="B102"/>
  <c r="E102" s="1"/>
  <c r="B106"/>
  <c r="E106" s="1"/>
  <c r="I106"/>
  <c r="I110"/>
  <c r="B110"/>
  <c r="E110" s="1"/>
  <c r="B114"/>
  <c r="E114" s="1"/>
  <c r="I114"/>
  <c r="I118"/>
  <c r="B118"/>
  <c r="E118" s="1"/>
  <c r="B122"/>
  <c r="E122" s="1"/>
  <c r="I122"/>
  <c r="I126"/>
  <c r="B126"/>
  <c r="E126" s="1"/>
  <c r="B130"/>
  <c r="E130" s="1"/>
  <c r="I130"/>
  <c r="I134"/>
  <c r="B134"/>
  <c r="E134" s="1"/>
  <c r="B138"/>
  <c r="E138" s="1"/>
  <c r="I138"/>
  <c r="I142"/>
  <c r="B142"/>
  <c r="E142" s="1"/>
  <c r="B146"/>
  <c r="E146" s="1"/>
  <c r="I146"/>
  <c r="I150"/>
  <c r="B150"/>
  <c r="E150" s="1"/>
  <c r="B154"/>
  <c r="E154" s="1"/>
  <c r="I154"/>
  <c r="I158"/>
  <c r="B158"/>
  <c r="E158" s="1"/>
  <c r="B162"/>
  <c r="E162" s="1"/>
  <c r="I162"/>
  <c r="I166"/>
  <c r="B166"/>
  <c r="E166" s="1"/>
  <c r="B170"/>
  <c r="E170" s="1"/>
  <c r="I170"/>
  <c r="I174"/>
  <c r="B174"/>
  <c r="E174" s="1"/>
  <c r="B178"/>
  <c r="E178" s="1"/>
  <c r="I178"/>
  <c r="I182"/>
  <c r="B182"/>
  <c r="E182" s="1"/>
  <c r="B186"/>
  <c r="E186" s="1"/>
  <c r="I186"/>
  <c r="I190"/>
  <c r="B190"/>
  <c r="E190" s="1"/>
  <c r="B194"/>
  <c r="E194" s="1"/>
  <c r="I194"/>
  <c r="I198"/>
  <c r="B198"/>
  <c r="E198" s="1"/>
  <c r="B202"/>
  <c r="E202" s="1"/>
  <c r="I202"/>
  <c r="I206"/>
  <c r="B206"/>
  <c r="E206" s="1"/>
  <c r="B210"/>
  <c r="E210" s="1"/>
  <c r="I210"/>
  <c r="I214"/>
  <c r="B214"/>
  <c r="E214" s="1"/>
  <c r="B218"/>
  <c r="E218" s="1"/>
  <c r="I218"/>
  <c r="I49" i="6"/>
  <c r="B49"/>
  <c r="E49" s="1"/>
  <c r="I53"/>
  <c r="B53"/>
  <c r="E53" s="1"/>
  <c r="B22" i="7"/>
  <c r="B4" i="10"/>
  <c r="E4" s="1"/>
  <c r="B8"/>
  <c r="E8" s="1"/>
  <c r="B123"/>
  <c r="E123" s="1"/>
  <c r="B126"/>
  <c r="E126" s="1"/>
  <c r="B155"/>
  <c r="E155" s="1"/>
  <c r="B158"/>
  <c r="E158" s="1"/>
  <c r="B187"/>
  <c r="E187" s="1"/>
  <c r="B190"/>
  <c r="E190" s="1"/>
  <c r="B219"/>
  <c r="E219" s="1"/>
  <c r="B44" i="11"/>
  <c r="E44" s="1"/>
  <c r="B65"/>
  <c r="E65" s="1"/>
  <c r="B91"/>
  <c r="E91" s="1"/>
  <c r="B107"/>
  <c r="E107" s="1"/>
  <c r="B123"/>
  <c r="E123" s="1"/>
  <c r="B139"/>
  <c r="E139" s="1"/>
  <c r="B143"/>
  <c r="E143" s="1"/>
  <c r="B147"/>
  <c r="E147" s="1"/>
  <c r="B155"/>
  <c r="E155" s="1"/>
  <c r="B159"/>
  <c r="E159" s="1"/>
  <c r="B163"/>
  <c r="E163" s="1"/>
  <c r="B171"/>
  <c r="E171" s="1"/>
  <c r="B175"/>
  <c r="E175" s="1"/>
  <c r="B179"/>
  <c r="E179" s="1"/>
  <c r="B187"/>
  <c r="E187" s="1"/>
  <c r="B191"/>
  <c r="E191" s="1"/>
  <c r="B195"/>
  <c r="E195" s="1"/>
  <c r="B203"/>
  <c r="E203" s="1"/>
  <c r="B207"/>
  <c r="E207" s="1"/>
  <c r="B211"/>
  <c r="E211" s="1"/>
  <c r="B219"/>
  <c r="E219" s="1"/>
  <c r="B8" i="6"/>
  <c r="E8" s="1"/>
  <c r="B54"/>
  <c r="E54" s="1"/>
  <c r="B83"/>
  <c r="E83" s="1"/>
  <c r="B87"/>
  <c r="E87" s="1"/>
  <c r="B115"/>
  <c r="E115" s="1"/>
  <c r="B119"/>
  <c r="E119" s="1"/>
  <c r="B34" i="8"/>
  <c r="E34" s="1"/>
  <c r="B62"/>
  <c r="E62" s="1"/>
  <c r="B78"/>
  <c r="E78" s="1"/>
  <c r="B89"/>
  <c r="E89" s="1"/>
  <c r="B105"/>
  <c r="E105" s="1"/>
  <c r="B121"/>
  <c r="E121" s="1"/>
  <c r="B137"/>
  <c r="E137" s="1"/>
  <c r="B153"/>
  <c r="E153" s="1"/>
  <c r="B169"/>
  <c r="E169" s="1"/>
  <c r="B185"/>
  <c r="E185" s="1"/>
  <c r="B201"/>
  <c r="E201" s="1"/>
  <c r="B217"/>
  <c r="E217" s="1"/>
  <c r="I6"/>
  <c r="B6"/>
  <c r="E6" s="1"/>
  <c r="I18"/>
  <c r="B18"/>
  <c r="E18" s="1"/>
  <c r="I23"/>
  <c r="B23"/>
  <c r="E23" s="1"/>
  <c r="I47"/>
  <c r="B47"/>
  <c r="E47" s="1"/>
  <c r="I52"/>
  <c r="B52"/>
  <c r="E52" s="1"/>
  <c r="I56"/>
  <c r="B56"/>
  <c r="E56" s="1"/>
  <c r="I60"/>
  <c r="B60"/>
  <c r="E60" s="1"/>
  <c r="I64"/>
  <c r="B64"/>
  <c r="E64" s="1"/>
  <c r="I68"/>
  <c r="B68"/>
  <c r="E68" s="1"/>
  <c r="I72"/>
  <c r="B72"/>
  <c r="E72" s="1"/>
  <c r="I76"/>
  <c r="B76"/>
  <c r="E76" s="1"/>
  <c r="I80"/>
  <c r="B80"/>
  <c r="E80" s="1"/>
  <c r="I2" i="6"/>
  <c r="B2"/>
  <c r="E2" s="1"/>
  <c r="I28"/>
  <c r="B28"/>
  <c r="E28" s="1"/>
  <c r="I89"/>
  <c r="B89"/>
  <c r="E89" s="1"/>
  <c r="I105"/>
  <c r="B105"/>
  <c r="E105" s="1"/>
  <c r="I121"/>
  <c r="B121"/>
  <c r="E121" s="1"/>
  <c r="I137"/>
  <c r="B137"/>
  <c r="E137" s="1"/>
  <c r="I145"/>
  <c r="B145"/>
  <c r="E145" s="1"/>
  <c r="I153"/>
  <c r="B153"/>
  <c r="E153" s="1"/>
  <c r="I161"/>
  <c r="B161"/>
  <c r="E161" s="1"/>
  <c r="I169"/>
  <c r="B169"/>
  <c r="E169" s="1"/>
  <c r="I177"/>
  <c r="B177"/>
  <c r="E177" s="1"/>
  <c r="I185"/>
  <c r="B185"/>
  <c r="E185" s="1"/>
  <c r="I193"/>
  <c r="B193"/>
  <c r="E193" s="1"/>
  <c r="I201"/>
  <c r="B201"/>
  <c r="E201" s="1"/>
  <c r="I209"/>
  <c r="B209"/>
  <c r="E209" s="1"/>
  <c r="I217"/>
  <c r="B217"/>
  <c r="E217" s="1"/>
  <c r="I141" i="11"/>
  <c r="B141"/>
  <c r="E141" s="1"/>
  <c r="I145"/>
  <c r="B145"/>
  <c r="E145" s="1"/>
  <c r="I157"/>
  <c r="B157"/>
  <c r="E157" s="1"/>
  <c r="I161"/>
  <c r="B161"/>
  <c r="E161" s="1"/>
  <c r="I173"/>
  <c r="B173"/>
  <c r="E173" s="1"/>
  <c r="I177"/>
  <c r="B177"/>
  <c r="E177" s="1"/>
  <c r="I189"/>
  <c r="B189"/>
  <c r="E189" s="1"/>
  <c r="I193"/>
  <c r="B193"/>
  <c r="E193" s="1"/>
  <c r="I205"/>
  <c r="B205"/>
  <c r="E205" s="1"/>
  <c r="I209"/>
  <c r="B209"/>
  <c r="E209" s="1"/>
  <c r="B15" i="10"/>
  <c r="E15" s="1"/>
  <c r="B35"/>
  <c r="E35" s="1"/>
  <c r="B40" i="11"/>
  <c r="E40" s="1"/>
  <c r="B54"/>
  <c r="E54" s="1"/>
  <c r="B87"/>
  <c r="E87" s="1"/>
  <c r="B103"/>
  <c r="E103" s="1"/>
  <c r="B119"/>
  <c r="E119" s="1"/>
  <c r="B135"/>
  <c r="E135" s="1"/>
  <c r="B14" i="6"/>
  <c r="E14" s="1"/>
  <c r="B57"/>
  <c r="E57" s="1"/>
  <c r="B78"/>
  <c r="E78" s="1"/>
  <c r="B107"/>
  <c r="E107" s="1"/>
  <c r="B111"/>
  <c r="E111" s="1"/>
  <c r="B49" i="8"/>
  <c r="E49" s="1"/>
  <c r="B66"/>
  <c r="E66" s="1"/>
  <c r="B22"/>
  <c r="E22" s="1"/>
  <c r="I22"/>
  <c r="I33"/>
  <c r="B33"/>
  <c r="E33" s="1"/>
  <c r="B37"/>
  <c r="E37" s="1"/>
  <c r="I37"/>
  <c r="I41"/>
  <c r="B41"/>
  <c r="E41" s="1"/>
  <c r="B45"/>
  <c r="E45" s="1"/>
  <c r="I45"/>
  <c r="B251"/>
  <c r="E251" s="1"/>
  <c r="I251"/>
  <c r="I5" i="6"/>
  <c r="B5"/>
  <c r="E5" s="1"/>
  <c r="I15"/>
  <c r="B15"/>
  <c r="E15" s="1"/>
  <c r="A78"/>
  <c r="A83"/>
  <c r="A87"/>
  <c r="A91"/>
  <c r="A95"/>
  <c r="A99"/>
  <c r="A103"/>
  <c r="A107"/>
  <c r="A111"/>
  <c r="A115"/>
  <c r="A119"/>
  <c r="A123"/>
  <c r="A127"/>
  <c r="A131"/>
  <c r="A135"/>
  <c r="A139"/>
  <c r="A143"/>
  <c r="A147"/>
  <c r="A151"/>
  <c r="A155"/>
  <c r="A159"/>
  <c r="A163"/>
  <c r="A167"/>
  <c r="A171"/>
  <c r="A175"/>
  <c r="A179"/>
  <c r="A183"/>
  <c r="A187"/>
  <c r="A191"/>
  <c r="A195"/>
  <c r="A199"/>
  <c r="A203"/>
  <c r="A207"/>
  <c r="A211"/>
  <c r="A215"/>
  <c r="A219"/>
  <c r="A4" i="8"/>
  <c r="A8"/>
  <c r="A15"/>
  <c r="A32"/>
  <c r="A36"/>
  <c r="A40"/>
  <c r="A44"/>
  <c r="A49"/>
  <c r="A54"/>
  <c r="A58"/>
  <c r="A62"/>
  <c r="A66"/>
  <c r="A70"/>
  <c r="A74"/>
  <c r="A78"/>
  <c r="A83"/>
  <c r="A87"/>
  <c r="A91"/>
  <c r="A95"/>
  <c r="A99"/>
  <c r="A103"/>
  <c r="A107"/>
  <c r="A111"/>
  <c r="A115"/>
  <c r="A119"/>
  <c r="A123"/>
  <c r="A127"/>
  <c r="A131"/>
  <c r="A135"/>
  <c r="A139"/>
  <c r="A143"/>
  <c r="A147"/>
  <c r="A151"/>
  <c r="A155"/>
  <c r="A159"/>
  <c r="A163"/>
  <c r="A167"/>
  <c r="A171"/>
  <c r="A175"/>
  <c r="A179"/>
  <c r="A183"/>
  <c r="A187"/>
  <c r="A191"/>
  <c r="A195"/>
  <c r="A199"/>
  <c r="A203"/>
  <c r="A207"/>
  <c r="A211"/>
  <c r="A215"/>
  <c r="A219"/>
  <c r="B32" i="7"/>
  <c r="E32" s="1"/>
  <c r="B34"/>
  <c r="B91" i="10"/>
  <c r="E91" s="1"/>
  <c r="B94"/>
  <c r="E94" s="1"/>
  <c r="B8" i="11"/>
  <c r="E8" s="1"/>
  <c r="B15"/>
  <c r="E15" s="1"/>
  <c r="B36"/>
  <c r="E36" s="1"/>
  <c r="B57"/>
  <c r="E57" s="1"/>
  <c r="B69"/>
  <c r="E69" s="1"/>
  <c r="B79"/>
  <c r="E79" s="1"/>
  <c r="B83"/>
  <c r="E83" s="1"/>
  <c r="B99"/>
  <c r="E99" s="1"/>
  <c r="B115"/>
  <c r="E115" s="1"/>
  <c r="B131"/>
  <c r="E131" s="1"/>
  <c r="B6" i="6"/>
  <c r="E6" s="1"/>
  <c r="B25"/>
  <c r="E25" s="1"/>
  <c r="B31"/>
  <c r="E31" s="1"/>
  <c r="B85"/>
  <c r="E85" s="1"/>
  <c r="B99"/>
  <c r="E99" s="1"/>
  <c r="B103"/>
  <c r="E103" s="1"/>
  <c r="B113"/>
  <c r="E113" s="1"/>
  <c r="B117"/>
  <c r="E117" s="1"/>
  <c r="B131"/>
  <c r="E131" s="1"/>
  <c r="B135"/>
  <c r="E135" s="1"/>
  <c r="B139"/>
  <c r="E139" s="1"/>
  <c r="B143"/>
  <c r="E143" s="1"/>
  <c r="B147"/>
  <c r="E147" s="1"/>
  <c r="B151"/>
  <c r="E151" s="1"/>
  <c r="B155"/>
  <c r="E155" s="1"/>
  <c r="B159"/>
  <c r="E159" s="1"/>
  <c r="B163"/>
  <c r="E163" s="1"/>
  <c r="B167"/>
  <c r="E167" s="1"/>
  <c r="B171"/>
  <c r="E171" s="1"/>
  <c r="B175"/>
  <c r="E175" s="1"/>
  <c r="B179"/>
  <c r="E179" s="1"/>
  <c r="B183"/>
  <c r="E183" s="1"/>
  <c r="B187"/>
  <c r="E187" s="1"/>
  <c r="B191"/>
  <c r="E191" s="1"/>
  <c r="B195"/>
  <c r="E195" s="1"/>
  <c r="B199"/>
  <c r="E199" s="1"/>
  <c r="B203"/>
  <c r="E203" s="1"/>
  <c r="B207"/>
  <c r="E207" s="1"/>
  <c r="B211"/>
  <c r="E211" s="1"/>
  <c r="B215"/>
  <c r="E215" s="1"/>
  <c r="B219"/>
  <c r="E219" s="1"/>
  <c r="B4" i="8"/>
  <c r="E4" s="1"/>
  <c r="B42"/>
  <c r="E42" s="1"/>
  <c r="B54"/>
  <c r="E54" s="1"/>
  <c r="B70"/>
  <c r="E70" s="1"/>
  <c r="B97"/>
  <c r="E97" s="1"/>
  <c r="B113"/>
  <c r="E113" s="1"/>
  <c r="B129"/>
  <c r="E129" s="1"/>
  <c r="B145"/>
  <c r="E145" s="1"/>
  <c r="B161"/>
  <c r="E161" s="1"/>
  <c r="B177"/>
  <c r="E177" s="1"/>
  <c r="B193"/>
  <c r="E193" s="1"/>
  <c r="B209"/>
  <c r="E209" s="1"/>
  <c r="I32" i="9"/>
  <c r="I12" i="6"/>
  <c r="I76"/>
  <c r="I65"/>
  <c r="I81" i="11"/>
  <c r="I33" i="10"/>
  <c r="I39"/>
  <c r="I45"/>
  <c r="I35" i="7"/>
  <c r="I4" i="9"/>
  <c r="I28"/>
  <c r="I79" i="10"/>
  <c r="I36" i="7"/>
  <c r="I23" i="9"/>
  <c r="I56" i="11"/>
  <c r="I70"/>
  <c r="I72"/>
  <c r="I25" i="7"/>
  <c r="I37"/>
  <c r="I41" i="9"/>
  <c r="I59"/>
  <c r="I69"/>
  <c r="I80"/>
  <c r="I5"/>
  <c r="I29"/>
  <c r="I43"/>
  <c r="I63"/>
  <c r="I6" i="7"/>
  <c r="I57"/>
  <c r="I78" i="10"/>
  <c r="I40" i="7"/>
  <c r="I53"/>
  <c r="I8" i="9"/>
  <c r="I49" i="7"/>
  <c r="I54"/>
  <c r="I60"/>
  <c r="I67"/>
  <c r="G251" i="9"/>
  <c r="G251" i="7"/>
  <c r="H10" i="2"/>
  <c r="H13"/>
  <c r="H17"/>
  <c r="H21"/>
  <c r="H24"/>
  <c r="H26"/>
  <c r="H30"/>
  <c r="G47"/>
  <c r="A47" s="1"/>
  <c r="I47" i="7" s="1"/>
  <c r="H50" i="2"/>
  <c r="I64" i="9"/>
  <c r="I73"/>
  <c r="H11" i="2"/>
  <c r="H46"/>
  <c r="I58" i="9"/>
  <c r="I62"/>
  <c r="I71"/>
  <c r="H82" i="2"/>
  <c r="I52" i="9"/>
  <c r="G82" i="2"/>
  <c r="A82" s="1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G16" i="9" l="1"/>
  <c r="G16" i="10"/>
  <c r="G16" i="11"/>
  <c r="G16" i="8"/>
  <c r="G16" i="7"/>
  <c r="G16" i="6"/>
  <c r="G48" i="9"/>
  <c r="G48" i="10"/>
  <c r="G48" i="6"/>
  <c r="G48" i="11"/>
  <c r="G48" i="8"/>
  <c r="G48" i="7"/>
  <c r="I81" i="6"/>
  <c r="B81"/>
  <c r="E81" s="1"/>
  <c r="D81"/>
  <c r="A81"/>
  <c r="C81"/>
  <c r="F81"/>
  <c r="H81"/>
  <c r="I81" i="9"/>
  <c r="D81"/>
  <c r="H81"/>
  <c r="A81"/>
  <c r="B81"/>
  <c r="E81" s="1"/>
  <c r="C81"/>
  <c r="F81"/>
  <c r="I79" i="8"/>
  <c r="B79"/>
  <c r="E79" s="1"/>
  <c r="C79"/>
  <c r="F79"/>
  <c r="D79"/>
  <c r="H79"/>
  <c r="A79"/>
  <c r="I44" i="11"/>
  <c r="F44"/>
  <c r="D44"/>
  <c r="H44"/>
  <c r="A44"/>
  <c r="C44"/>
  <c r="I44" i="9"/>
  <c r="A44"/>
  <c r="B44"/>
  <c r="E44" s="1"/>
  <c r="D44"/>
  <c r="H44"/>
  <c r="C44"/>
  <c r="F44"/>
  <c r="I39" i="7"/>
  <c r="B39"/>
  <c r="E39" s="1"/>
  <c r="A39"/>
  <c r="D39"/>
  <c r="C39"/>
  <c r="F39"/>
  <c r="H39"/>
  <c r="I28" i="8"/>
  <c r="B28"/>
  <c r="E28" s="1"/>
  <c r="C28"/>
  <c r="F28"/>
  <c r="D28"/>
  <c r="H28"/>
  <c r="A28"/>
  <c r="B28" i="9"/>
  <c r="E28" s="1"/>
  <c r="F28"/>
  <c r="H28"/>
  <c r="I66" i="11"/>
  <c r="F66"/>
  <c r="A66"/>
  <c r="D66"/>
  <c r="H66"/>
  <c r="B66"/>
  <c r="E66" s="1"/>
  <c r="C66"/>
  <c r="I45" i="6"/>
  <c r="B45"/>
  <c r="E45" s="1"/>
  <c r="F45"/>
  <c r="H45"/>
  <c r="A45"/>
  <c r="D45"/>
  <c r="C45"/>
  <c r="I45" i="9"/>
  <c r="A45"/>
  <c r="D45"/>
  <c r="B45"/>
  <c r="E45" s="1"/>
  <c r="C45"/>
  <c r="F45"/>
  <c r="H45"/>
  <c r="I6" i="11"/>
  <c r="B6"/>
  <c r="E6" s="1"/>
  <c r="A6"/>
  <c r="C6"/>
  <c r="F6"/>
  <c r="D6"/>
  <c r="H6"/>
  <c r="I62" i="6"/>
  <c r="B62"/>
  <c r="E62" s="1"/>
  <c r="C62"/>
  <c r="A62"/>
  <c r="D62"/>
  <c r="F62"/>
  <c r="H62"/>
  <c r="B62" i="9"/>
  <c r="E62" s="1"/>
  <c r="D62"/>
  <c r="H62"/>
  <c r="C62"/>
  <c r="G20"/>
  <c r="G20" i="7"/>
  <c r="G20" i="6"/>
  <c r="G20" i="10"/>
  <c r="G20" i="11"/>
  <c r="G20" i="8"/>
  <c r="G55" i="9"/>
  <c r="G55" i="10"/>
  <c r="G55" i="11"/>
  <c r="G55" i="6"/>
  <c r="G55" i="8"/>
  <c r="G55" i="7"/>
  <c r="D81" i="8"/>
  <c r="H81"/>
  <c r="A81"/>
  <c r="C81"/>
  <c r="F81"/>
  <c r="I81" i="7"/>
  <c r="A81"/>
  <c r="B81"/>
  <c r="E81" s="1"/>
  <c r="D81"/>
  <c r="C81"/>
  <c r="F81"/>
  <c r="H81"/>
  <c r="I79"/>
  <c r="F79"/>
  <c r="H79"/>
  <c r="B79"/>
  <c r="E79" s="1"/>
  <c r="A79"/>
  <c r="D79"/>
  <c r="C79"/>
  <c r="D44" i="8"/>
  <c r="C44"/>
  <c r="F44"/>
  <c r="H44"/>
  <c r="I44" i="7"/>
  <c r="C44"/>
  <c r="B44"/>
  <c r="E44" s="1"/>
  <c r="A44"/>
  <c r="F44"/>
  <c r="D44"/>
  <c r="H44"/>
  <c r="I39" i="11"/>
  <c r="D39"/>
  <c r="C39"/>
  <c r="B39"/>
  <c r="E39" s="1"/>
  <c r="A39"/>
  <c r="F39"/>
  <c r="H39"/>
  <c r="F28" i="6"/>
  <c r="H28"/>
  <c r="A28"/>
  <c r="D28"/>
  <c r="C28"/>
  <c r="I28" i="7"/>
  <c r="A28"/>
  <c r="D28"/>
  <c r="B28"/>
  <c r="E28" s="1"/>
  <c r="C28"/>
  <c r="F28"/>
  <c r="H28"/>
  <c r="B66" i="6"/>
  <c r="E66" s="1"/>
  <c r="I66"/>
  <c r="A66"/>
  <c r="C66"/>
  <c r="D66"/>
  <c r="F66"/>
  <c r="H66"/>
  <c r="B45" i="10"/>
  <c r="E45" s="1"/>
  <c r="H45"/>
  <c r="I45" i="11"/>
  <c r="H45"/>
  <c r="B45"/>
  <c r="E45" s="1"/>
  <c r="D45"/>
  <c r="C45"/>
  <c r="A45"/>
  <c r="F45"/>
  <c r="I6" i="6"/>
  <c r="A6"/>
  <c r="H6"/>
  <c r="C6"/>
  <c r="D6"/>
  <c r="F6"/>
  <c r="I62" i="8"/>
  <c r="D62"/>
  <c r="C62"/>
  <c r="F62"/>
  <c r="H62"/>
  <c r="I62" i="10"/>
  <c r="A62"/>
  <c r="H62"/>
  <c r="D62"/>
  <c r="B62"/>
  <c r="E62" s="1"/>
  <c r="C62"/>
  <c r="F62"/>
  <c r="G61" i="9"/>
  <c r="G61" i="7"/>
  <c r="G61" i="6"/>
  <c r="G61" i="8"/>
  <c r="G61" i="10"/>
  <c r="G61" i="11"/>
  <c r="G75" i="9"/>
  <c r="G75" i="7"/>
  <c r="G75" i="8"/>
  <c r="G75" i="10"/>
  <c r="G75" i="11"/>
  <c r="G75" i="6"/>
  <c r="I81" i="10"/>
  <c r="D81"/>
  <c r="F81"/>
  <c r="B81"/>
  <c r="E81" s="1"/>
  <c r="A81"/>
  <c r="H81"/>
  <c r="C81"/>
  <c r="B79"/>
  <c r="E79" s="1"/>
  <c r="C79"/>
  <c r="D79"/>
  <c r="F79"/>
  <c r="H79"/>
  <c r="I79" i="9"/>
  <c r="A79"/>
  <c r="C79"/>
  <c r="D79"/>
  <c r="F79"/>
  <c r="B79"/>
  <c r="E79" s="1"/>
  <c r="H79"/>
  <c r="I44" i="10"/>
  <c r="H44"/>
  <c r="B44"/>
  <c r="E44" s="1"/>
  <c r="D44"/>
  <c r="A44"/>
  <c r="C44"/>
  <c r="F44"/>
  <c r="I39" i="8"/>
  <c r="B39"/>
  <c r="E39" s="1"/>
  <c r="D39"/>
  <c r="H39"/>
  <c r="C39"/>
  <c r="A39"/>
  <c r="F39"/>
  <c r="I39" i="9"/>
  <c r="D39"/>
  <c r="A39"/>
  <c r="B39"/>
  <c r="E39" s="1"/>
  <c r="F39"/>
  <c r="H39"/>
  <c r="C39"/>
  <c r="I28" i="10"/>
  <c r="B28"/>
  <c r="E28" s="1"/>
  <c r="A28"/>
  <c r="C28"/>
  <c r="D28"/>
  <c r="F28"/>
  <c r="H28"/>
  <c r="I66" i="7"/>
  <c r="C66"/>
  <c r="F66"/>
  <c r="D66"/>
  <c r="H66"/>
  <c r="B66"/>
  <c r="E66" s="1"/>
  <c r="A66"/>
  <c r="I66" i="9"/>
  <c r="A66"/>
  <c r="B66"/>
  <c r="E66" s="1"/>
  <c r="D66"/>
  <c r="F66"/>
  <c r="C66"/>
  <c r="H66"/>
  <c r="C45" i="8"/>
  <c r="F45"/>
  <c r="D45"/>
  <c r="H45"/>
  <c r="A45"/>
  <c r="A6"/>
  <c r="F6"/>
  <c r="H6"/>
  <c r="D6"/>
  <c r="C6"/>
  <c r="I6" i="9"/>
  <c r="B6"/>
  <c r="E6" s="1"/>
  <c r="A6"/>
  <c r="D6"/>
  <c r="C6"/>
  <c r="F6"/>
  <c r="H6"/>
  <c r="I62" i="11"/>
  <c r="B62"/>
  <c r="E62" s="1"/>
  <c r="F62"/>
  <c r="A62"/>
  <c r="D62"/>
  <c r="H62"/>
  <c r="C62"/>
  <c r="G27" i="9"/>
  <c r="G27" i="6"/>
  <c r="G27" i="7"/>
  <c r="G27" i="10"/>
  <c r="G27" i="11"/>
  <c r="G27" i="8"/>
  <c r="G7" i="9"/>
  <c r="G7" i="10"/>
  <c r="G7" i="11"/>
  <c r="G7" i="6"/>
  <c r="G7" i="8"/>
  <c r="G7" i="7"/>
  <c r="B81" i="11"/>
  <c r="E81" s="1"/>
  <c r="D81"/>
  <c r="F81"/>
  <c r="H81"/>
  <c r="I79"/>
  <c r="A79"/>
  <c r="H79"/>
  <c r="D79"/>
  <c r="C79"/>
  <c r="F79"/>
  <c r="I79" i="6"/>
  <c r="B79"/>
  <c r="E79" s="1"/>
  <c r="F79"/>
  <c r="H79"/>
  <c r="D79"/>
  <c r="A79"/>
  <c r="C79"/>
  <c r="I44"/>
  <c r="B44"/>
  <c r="E44" s="1"/>
  <c r="C44"/>
  <c r="A44"/>
  <c r="D44"/>
  <c r="F44"/>
  <c r="H44"/>
  <c r="A39"/>
  <c r="D39"/>
  <c r="C39"/>
  <c r="F39"/>
  <c r="H39"/>
  <c r="B39" i="10"/>
  <c r="E39" s="1"/>
  <c r="D39"/>
  <c r="F39"/>
  <c r="H39"/>
  <c r="C39"/>
  <c r="I28" i="11"/>
  <c r="B28"/>
  <c r="E28" s="1"/>
  <c r="H28"/>
  <c r="D28"/>
  <c r="C28"/>
  <c r="A28"/>
  <c r="F28"/>
  <c r="I66" i="8"/>
  <c r="D66"/>
  <c r="C66"/>
  <c r="F66"/>
  <c r="H66"/>
  <c r="I66" i="10"/>
  <c r="A66"/>
  <c r="H66"/>
  <c r="D66"/>
  <c r="B66"/>
  <c r="E66" s="1"/>
  <c r="C66"/>
  <c r="F66"/>
  <c r="I45" i="7"/>
  <c r="F45"/>
  <c r="H45"/>
  <c r="B45"/>
  <c r="E45" s="1"/>
  <c r="A45"/>
  <c r="D45"/>
  <c r="C45"/>
  <c r="B6"/>
  <c r="E6" s="1"/>
  <c r="C6"/>
  <c r="H6"/>
  <c r="I6" i="10"/>
  <c r="C6"/>
  <c r="B6"/>
  <c r="E6" s="1"/>
  <c r="F6"/>
  <c r="A6"/>
  <c r="H6"/>
  <c r="D6"/>
  <c r="I62" i="7"/>
  <c r="C62"/>
  <c r="B62"/>
  <c r="E62" s="1"/>
  <c r="F62"/>
  <c r="D62"/>
  <c r="H62"/>
  <c r="A62"/>
  <c r="F34"/>
  <c r="E34"/>
  <c r="D34"/>
  <c r="C34"/>
  <c r="E22"/>
  <c r="C22"/>
  <c r="F22"/>
  <c r="D22"/>
  <c r="H247" i="2"/>
  <c r="I247"/>
  <c r="E247"/>
  <c r="C247"/>
  <c r="D247"/>
  <c r="G247"/>
  <c r="A247" s="1"/>
  <c r="F247"/>
  <c r="H235"/>
  <c r="I235"/>
  <c r="E235"/>
  <c r="C235"/>
  <c r="D235"/>
  <c r="G235"/>
  <c r="A235" s="1"/>
  <c r="F235"/>
  <c r="H223"/>
  <c r="I223"/>
  <c r="E223"/>
  <c r="C223"/>
  <c r="D223"/>
  <c r="G223"/>
  <c r="A223" s="1"/>
  <c r="F223"/>
  <c r="H240"/>
  <c r="I240"/>
  <c r="G240"/>
  <c r="A240" s="1"/>
  <c r="C240"/>
  <c r="E240"/>
  <c r="D240"/>
  <c r="F240"/>
  <c r="H249"/>
  <c r="I249"/>
  <c r="C249"/>
  <c r="D249"/>
  <c r="E249"/>
  <c r="G249"/>
  <c r="A249" s="1"/>
  <c r="F249"/>
  <c r="H241"/>
  <c r="I241"/>
  <c r="C241"/>
  <c r="D241"/>
  <c r="E241"/>
  <c r="G241"/>
  <c r="A241" s="1"/>
  <c r="F241"/>
  <c r="H237"/>
  <c r="I237"/>
  <c r="C237"/>
  <c r="D237"/>
  <c r="E237"/>
  <c r="G237"/>
  <c r="A237" s="1"/>
  <c r="F237"/>
  <c r="H229"/>
  <c r="I229"/>
  <c r="C229"/>
  <c r="D229"/>
  <c r="E229"/>
  <c r="G229"/>
  <c r="A229" s="1"/>
  <c r="F229"/>
  <c r="H225"/>
  <c r="I225"/>
  <c r="C225"/>
  <c r="D225"/>
  <c r="E225"/>
  <c r="G225"/>
  <c r="A225" s="1"/>
  <c r="F225"/>
  <c r="G82" i="9"/>
  <c r="G82" i="10"/>
  <c r="G82" i="7"/>
  <c r="G82" i="11"/>
  <c r="G82" i="6"/>
  <c r="G82" i="8"/>
  <c r="G50" i="9"/>
  <c r="G50" i="11"/>
  <c r="G50" i="6"/>
  <c r="G50" i="7"/>
  <c r="G50" i="10"/>
  <c r="G50" i="8"/>
  <c r="H250" i="2"/>
  <c r="E250"/>
  <c r="I250"/>
  <c r="G250"/>
  <c r="A250" s="1"/>
  <c r="C250"/>
  <c r="D250"/>
  <c r="F250"/>
  <c r="H246"/>
  <c r="E246"/>
  <c r="I246"/>
  <c r="G246"/>
  <c r="A246" s="1"/>
  <c r="C246"/>
  <c r="D246"/>
  <c r="F246"/>
  <c r="H242"/>
  <c r="E242"/>
  <c r="I242"/>
  <c r="G242"/>
  <c r="A242" s="1"/>
  <c r="C242"/>
  <c r="D242"/>
  <c r="F242"/>
  <c r="H238"/>
  <c r="E238"/>
  <c r="I238"/>
  <c r="G238"/>
  <c r="A238" s="1"/>
  <c r="C238"/>
  <c r="D238"/>
  <c r="F238"/>
  <c r="H234"/>
  <c r="E234"/>
  <c r="I234"/>
  <c r="G234"/>
  <c r="A234" s="1"/>
  <c r="C234"/>
  <c r="D234"/>
  <c r="F234"/>
  <c r="H230"/>
  <c r="E230"/>
  <c r="I230"/>
  <c r="G230"/>
  <c r="A230" s="1"/>
  <c r="C230"/>
  <c r="D230"/>
  <c r="F230"/>
  <c r="H226"/>
  <c r="E226"/>
  <c r="I226"/>
  <c r="G226"/>
  <c r="A226" s="1"/>
  <c r="C226"/>
  <c r="D226"/>
  <c r="F226"/>
  <c r="H222"/>
  <c r="E222"/>
  <c r="I222"/>
  <c r="G222"/>
  <c r="A222" s="1"/>
  <c r="C222"/>
  <c r="D222"/>
  <c r="F222"/>
  <c r="G26" i="9"/>
  <c r="G26" i="10"/>
  <c r="G26" i="11"/>
  <c r="G26" i="6"/>
  <c r="G26" i="7"/>
  <c r="G26" i="8"/>
  <c r="G13" i="9"/>
  <c r="G13" i="7"/>
  <c r="G13" i="8"/>
  <c r="G13" i="10"/>
  <c r="G13" i="11"/>
  <c r="G13" i="6"/>
  <c r="G30" i="9"/>
  <c r="G30" i="7"/>
  <c r="G30" i="10"/>
  <c r="G30" i="11"/>
  <c r="G30" i="6"/>
  <c r="G30" i="8"/>
  <c r="G17" i="9"/>
  <c r="G17" i="8"/>
  <c r="G17" i="7"/>
  <c r="G17" i="10"/>
  <c r="G17" i="11"/>
  <c r="G17" i="6"/>
  <c r="I251" i="9"/>
  <c r="B251"/>
  <c r="E251" s="1"/>
  <c r="A251"/>
  <c r="D251"/>
  <c r="C251"/>
  <c r="F251"/>
  <c r="H251"/>
  <c r="H243" i="2"/>
  <c r="I243"/>
  <c r="E243"/>
  <c r="C243"/>
  <c r="D243"/>
  <c r="G243"/>
  <c r="A243" s="1"/>
  <c r="F243"/>
  <c r="H231"/>
  <c r="I231"/>
  <c r="E231"/>
  <c r="C231"/>
  <c r="D231"/>
  <c r="G231"/>
  <c r="A231" s="1"/>
  <c r="F231"/>
  <c r="H248"/>
  <c r="I248"/>
  <c r="G248"/>
  <c r="A248" s="1"/>
  <c r="C248"/>
  <c r="E248"/>
  <c r="D248"/>
  <c r="F248"/>
  <c r="H236"/>
  <c r="I236"/>
  <c r="G236"/>
  <c r="A236" s="1"/>
  <c r="C236"/>
  <c r="E236"/>
  <c r="D236"/>
  <c r="F236"/>
  <c r="H228"/>
  <c r="I228"/>
  <c r="G228"/>
  <c r="A228" s="1"/>
  <c r="C228"/>
  <c r="E228"/>
  <c r="D228"/>
  <c r="F228"/>
  <c r="H224"/>
  <c r="I224"/>
  <c r="G224"/>
  <c r="A224" s="1"/>
  <c r="C224"/>
  <c r="E224"/>
  <c r="D224"/>
  <c r="F224"/>
  <c r="H220"/>
  <c r="I220"/>
  <c r="G220"/>
  <c r="A220" s="1"/>
  <c r="C220"/>
  <c r="E220"/>
  <c r="D220"/>
  <c r="F220"/>
  <c r="G11" i="9"/>
  <c r="G11" i="6"/>
  <c r="G11" i="8"/>
  <c r="G11" i="7"/>
  <c r="G11" i="10"/>
  <c r="G11" i="11"/>
  <c r="G21" i="9"/>
  <c r="G21" i="7"/>
  <c r="G21" i="8"/>
  <c r="G21" i="10"/>
  <c r="G21" i="11"/>
  <c r="G21" i="6"/>
  <c r="I251" i="7"/>
  <c r="B251"/>
  <c r="E251" s="1"/>
  <c r="A251"/>
  <c r="C251"/>
  <c r="F251"/>
  <c r="D251"/>
  <c r="H251"/>
  <c r="H239" i="2"/>
  <c r="I239"/>
  <c r="E239"/>
  <c r="C239"/>
  <c r="D239"/>
  <c r="G239"/>
  <c r="A239" s="1"/>
  <c r="F239"/>
  <c r="H227"/>
  <c r="I227"/>
  <c r="E227"/>
  <c r="C227"/>
  <c r="D227"/>
  <c r="G227"/>
  <c r="A227" s="1"/>
  <c r="F227"/>
  <c r="H244"/>
  <c r="I244"/>
  <c r="G244"/>
  <c r="A244" s="1"/>
  <c r="C244"/>
  <c r="E244"/>
  <c r="D244"/>
  <c r="F244"/>
  <c r="H232"/>
  <c r="I232"/>
  <c r="G232"/>
  <c r="A232" s="1"/>
  <c r="C232"/>
  <c r="E232"/>
  <c r="D232"/>
  <c r="F232"/>
  <c r="H245"/>
  <c r="I245"/>
  <c r="C245"/>
  <c r="D245"/>
  <c r="E245"/>
  <c r="G245"/>
  <c r="A245" s="1"/>
  <c r="F245"/>
  <c r="H233"/>
  <c r="I233"/>
  <c r="C233"/>
  <c r="D233"/>
  <c r="E233"/>
  <c r="G233"/>
  <c r="A233" s="1"/>
  <c r="F233"/>
  <c r="H221"/>
  <c r="I221"/>
  <c r="C221"/>
  <c r="D221"/>
  <c r="E221"/>
  <c r="G221"/>
  <c r="A221" s="1"/>
  <c r="F221"/>
  <c r="G46" i="9"/>
  <c r="G46" i="11"/>
  <c r="G46" i="6"/>
  <c r="G46" i="7"/>
  <c r="G46" i="10"/>
  <c r="G46" i="8"/>
  <c r="G24" i="9"/>
  <c r="G24" i="7"/>
  <c r="G24" i="10"/>
  <c r="G24" i="11"/>
  <c r="G24" i="6"/>
  <c r="G24" i="8"/>
  <c r="G10" i="9"/>
  <c r="G10" i="7"/>
  <c r="G10" i="10"/>
  <c r="G10" i="11"/>
  <c r="G10" i="6"/>
  <c r="G10" i="8"/>
  <c r="I7" i="11" l="1"/>
  <c r="B7"/>
  <c r="E7" s="1"/>
  <c r="D7"/>
  <c r="C7"/>
  <c r="A7"/>
  <c r="F7"/>
  <c r="H7"/>
  <c r="I27"/>
  <c r="F27"/>
  <c r="D27"/>
  <c r="H27"/>
  <c r="A27"/>
  <c r="C27"/>
  <c r="B27"/>
  <c r="E27" s="1"/>
  <c r="B27" i="9"/>
  <c r="E27" s="1"/>
  <c r="D27"/>
  <c r="H27"/>
  <c r="C27"/>
  <c r="F27"/>
  <c r="I27"/>
  <c r="I75" i="10"/>
  <c r="A75"/>
  <c r="C75"/>
  <c r="D75"/>
  <c r="F75"/>
  <c r="B75"/>
  <c r="E75" s="1"/>
  <c r="H75"/>
  <c r="I61" i="11"/>
  <c r="A61"/>
  <c r="D61"/>
  <c r="C61"/>
  <c r="F61"/>
  <c r="H61"/>
  <c r="B61"/>
  <c r="E61" s="1"/>
  <c r="I61" i="7"/>
  <c r="D61"/>
  <c r="C61"/>
  <c r="A61"/>
  <c r="F61"/>
  <c r="B61"/>
  <c r="E61" s="1"/>
  <c r="H61"/>
  <c r="I55"/>
  <c r="F55"/>
  <c r="H55"/>
  <c r="B55"/>
  <c r="E55" s="1"/>
  <c r="A55"/>
  <c r="D55"/>
  <c r="C55"/>
  <c r="B55" i="10"/>
  <c r="E55" s="1"/>
  <c r="H55"/>
  <c r="I55"/>
  <c r="I20"/>
  <c r="A20"/>
  <c r="H20"/>
  <c r="D20"/>
  <c r="C20"/>
  <c r="F20"/>
  <c r="B20"/>
  <c r="E20" s="1"/>
  <c r="I48" i="6"/>
  <c r="B48"/>
  <c r="E48" s="1"/>
  <c r="A48"/>
  <c r="D48"/>
  <c r="C48"/>
  <c r="F48"/>
  <c r="H48"/>
  <c r="I16" i="7"/>
  <c r="D16"/>
  <c r="H16"/>
  <c r="A16"/>
  <c r="B16"/>
  <c r="E16" s="1"/>
  <c r="C16"/>
  <c r="F16"/>
  <c r="D16" i="9"/>
  <c r="B16"/>
  <c r="E16" s="1"/>
  <c r="C16"/>
  <c r="F16"/>
  <c r="H16"/>
  <c r="I16"/>
  <c r="F6" i="7"/>
  <c r="F45" i="10"/>
  <c r="D28" i="9"/>
  <c r="I7" i="6"/>
  <c r="D7"/>
  <c r="A7"/>
  <c r="C7"/>
  <c r="F7"/>
  <c r="B7"/>
  <c r="E7" s="1"/>
  <c r="H7"/>
  <c r="D27" i="8"/>
  <c r="C27"/>
  <c r="F27"/>
  <c r="H27"/>
  <c r="B27"/>
  <c r="E27" s="1"/>
  <c r="I27"/>
  <c r="A27"/>
  <c r="I27" i="6"/>
  <c r="B27"/>
  <c r="E27" s="1"/>
  <c r="C27"/>
  <c r="A27"/>
  <c r="D27"/>
  <c r="F27"/>
  <c r="H27"/>
  <c r="I75" i="11"/>
  <c r="A75"/>
  <c r="H75"/>
  <c r="D75"/>
  <c r="C75"/>
  <c r="B75"/>
  <c r="E75" s="1"/>
  <c r="F75"/>
  <c r="B75" i="9"/>
  <c r="E75" s="1"/>
  <c r="H75"/>
  <c r="I75"/>
  <c r="I61" i="6"/>
  <c r="B61"/>
  <c r="E61" s="1"/>
  <c r="A61"/>
  <c r="D61"/>
  <c r="C61"/>
  <c r="F61"/>
  <c r="H61"/>
  <c r="I55" i="11"/>
  <c r="B55"/>
  <c r="E55" s="1"/>
  <c r="H55"/>
  <c r="D55"/>
  <c r="C55"/>
  <c r="A55"/>
  <c r="F55"/>
  <c r="I20"/>
  <c r="F20"/>
  <c r="D20"/>
  <c r="H20"/>
  <c r="A20"/>
  <c r="C20"/>
  <c r="B20"/>
  <c r="E20" s="1"/>
  <c r="B20" i="9"/>
  <c r="E20" s="1"/>
  <c r="H20"/>
  <c r="F20"/>
  <c r="I20"/>
  <c r="I48" i="11"/>
  <c r="B48"/>
  <c r="E48" s="1"/>
  <c r="D48"/>
  <c r="C48"/>
  <c r="A48"/>
  <c r="F48"/>
  <c r="H48"/>
  <c r="I16" i="6"/>
  <c r="B16"/>
  <c r="E16" s="1"/>
  <c r="F16"/>
  <c r="H16"/>
  <c r="A16"/>
  <c r="D16"/>
  <c r="C16"/>
  <c r="I16" i="10"/>
  <c r="B16"/>
  <c r="E16" s="1"/>
  <c r="A16"/>
  <c r="C16"/>
  <c r="D16"/>
  <c r="F16"/>
  <c r="H16"/>
  <c r="D7" i="8"/>
  <c r="H7"/>
  <c r="A7"/>
  <c r="C7"/>
  <c r="F7"/>
  <c r="I7"/>
  <c r="B7"/>
  <c r="E7" s="1"/>
  <c r="D7" i="9"/>
  <c r="B7"/>
  <c r="E7" s="1"/>
  <c r="F7"/>
  <c r="H7"/>
  <c r="C7"/>
  <c r="I7"/>
  <c r="I27" i="7"/>
  <c r="B27"/>
  <c r="E27" s="1"/>
  <c r="C27"/>
  <c r="A27"/>
  <c r="D27"/>
  <c r="F27"/>
  <c r="H27"/>
  <c r="F75" i="6"/>
  <c r="A75"/>
  <c r="H75"/>
  <c r="D75"/>
  <c r="C75"/>
  <c r="B75"/>
  <c r="E75" s="1"/>
  <c r="I75"/>
  <c r="I75" i="7"/>
  <c r="B75"/>
  <c r="E75" s="1"/>
  <c r="F75"/>
  <c r="H75"/>
  <c r="A75"/>
  <c r="D75"/>
  <c r="C75"/>
  <c r="D61" i="8"/>
  <c r="H61"/>
  <c r="A61"/>
  <c r="C61"/>
  <c r="F61"/>
  <c r="B61"/>
  <c r="E61" s="1"/>
  <c r="I61"/>
  <c r="I55" i="6"/>
  <c r="B55"/>
  <c r="E55" s="1"/>
  <c r="F55"/>
  <c r="H55"/>
  <c r="A55"/>
  <c r="D55"/>
  <c r="C55"/>
  <c r="I20" i="8"/>
  <c r="D20"/>
  <c r="C20"/>
  <c r="F20"/>
  <c r="H20"/>
  <c r="B20"/>
  <c r="E20" s="1"/>
  <c r="A20"/>
  <c r="I20" i="7"/>
  <c r="D20"/>
  <c r="A20"/>
  <c r="F20"/>
  <c r="H20"/>
  <c r="B20"/>
  <c r="E20" s="1"/>
  <c r="C20"/>
  <c r="I48" i="8"/>
  <c r="B48"/>
  <c r="E48" s="1"/>
  <c r="D48"/>
  <c r="H48"/>
  <c r="A48"/>
  <c r="C48"/>
  <c r="F48"/>
  <c r="D48" i="9"/>
  <c r="B48"/>
  <c r="E48" s="1"/>
  <c r="F48"/>
  <c r="H48"/>
  <c r="C48"/>
  <c r="I48"/>
  <c r="I16" i="11"/>
  <c r="B16"/>
  <c r="E16" s="1"/>
  <c r="H16"/>
  <c r="D16"/>
  <c r="C16"/>
  <c r="A16"/>
  <c r="F16"/>
  <c r="D6" i="7"/>
  <c r="C81" i="11"/>
  <c r="C45" i="10"/>
  <c r="F62" i="9"/>
  <c r="C28"/>
  <c r="I7" i="7"/>
  <c r="A7"/>
  <c r="C7"/>
  <c r="B7"/>
  <c r="E7" s="1"/>
  <c r="F7"/>
  <c r="D7"/>
  <c r="H7"/>
  <c r="I7" i="10"/>
  <c r="D7"/>
  <c r="F7"/>
  <c r="H7"/>
  <c r="B7"/>
  <c r="E7" s="1"/>
  <c r="A7"/>
  <c r="C7"/>
  <c r="I27"/>
  <c r="A27"/>
  <c r="H27"/>
  <c r="D27"/>
  <c r="C27"/>
  <c r="F27"/>
  <c r="B27"/>
  <c r="E27" s="1"/>
  <c r="I75" i="8"/>
  <c r="B75"/>
  <c r="E75" s="1"/>
  <c r="A75"/>
  <c r="C75"/>
  <c r="F75"/>
  <c r="D75"/>
  <c r="H75"/>
  <c r="I61" i="10"/>
  <c r="B61"/>
  <c r="E61" s="1"/>
  <c r="D61"/>
  <c r="F61"/>
  <c r="H61"/>
  <c r="A61"/>
  <c r="C61"/>
  <c r="B61" i="9"/>
  <c r="E61" s="1"/>
  <c r="H61"/>
  <c r="I61"/>
  <c r="I55" i="8"/>
  <c r="B55"/>
  <c r="E55" s="1"/>
  <c r="C55"/>
  <c r="A55"/>
  <c r="F55"/>
  <c r="D55"/>
  <c r="H55"/>
  <c r="I55" i="9"/>
  <c r="D55"/>
  <c r="B55"/>
  <c r="E55" s="1"/>
  <c r="A55"/>
  <c r="C55"/>
  <c r="F55"/>
  <c r="H55"/>
  <c r="I20" i="6"/>
  <c r="B20"/>
  <c r="E20" s="1"/>
  <c r="C20"/>
  <c r="A20"/>
  <c r="D20"/>
  <c r="F20"/>
  <c r="H20"/>
  <c r="I48" i="7"/>
  <c r="B48"/>
  <c r="E48" s="1"/>
  <c r="D48"/>
  <c r="C48"/>
  <c r="F48"/>
  <c r="A48"/>
  <c r="H48"/>
  <c r="I48" i="10"/>
  <c r="A48"/>
  <c r="D48"/>
  <c r="F48"/>
  <c r="H48"/>
  <c r="B48"/>
  <c r="E48" s="1"/>
  <c r="C48"/>
  <c r="I16" i="8"/>
  <c r="B16"/>
  <c r="E16" s="1"/>
  <c r="C16"/>
  <c r="A16"/>
  <c r="F16"/>
  <c r="D16"/>
  <c r="H16"/>
  <c r="D45" i="10"/>
  <c r="I10"/>
  <c r="B10"/>
  <c r="E10" s="1"/>
  <c r="A10"/>
  <c r="C10"/>
  <c r="F10"/>
  <c r="H10"/>
  <c r="D10"/>
  <c r="I46" i="9"/>
  <c r="A46"/>
  <c r="I46" i="2" s="1"/>
  <c r="B46" i="9"/>
  <c r="E46" s="1"/>
  <c r="H46"/>
  <c r="D46"/>
  <c r="F46"/>
  <c r="G232"/>
  <c r="G232" i="7"/>
  <c r="G232" i="10"/>
  <c r="G232" i="11"/>
  <c r="G232" i="6"/>
  <c r="G232" i="8"/>
  <c r="I10" i="11"/>
  <c r="B10"/>
  <c r="E10" s="1"/>
  <c r="A10"/>
  <c r="F10"/>
  <c r="D10"/>
  <c r="H10"/>
  <c r="C10"/>
  <c r="I24" i="10"/>
  <c r="B24"/>
  <c r="E24" s="1"/>
  <c r="A24"/>
  <c r="H24"/>
  <c r="D24"/>
  <c r="C24"/>
  <c r="F24"/>
  <c r="I46" i="8"/>
  <c r="B46"/>
  <c r="E46" s="1"/>
  <c r="A46"/>
  <c r="D46"/>
  <c r="C46"/>
  <c r="F46"/>
  <c r="H46"/>
  <c r="I46" i="11"/>
  <c r="B46"/>
  <c r="E46" s="1"/>
  <c r="A46"/>
  <c r="F46"/>
  <c r="D46"/>
  <c r="H46"/>
  <c r="C46"/>
  <c r="G221" i="9"/>
  <c r="G221" i="7"/>
  <c r="G221" i="10"/>
  <c r="G221" i="8"/>
  <c r="G221" i="11"/>
  <c r="G221" i="6"/>
  <c r="G244" i="9"/>
  <c r="G244" i="7"/>
  <c r="G244" i="11"/>
  <c r="G244" i="6"/>
  <c r="G244" i="10"/>
  <c r="G244" i="8"/>
  <c r="I21" i="11"/>
  <c r="B21"/>
  <c r="E21" s="1"/>
  <c r="A21"/>
  <c r="D21"/>
  <c r="C21"/>
  <c r="F21"/>
  <c r="H21"/>
  <c r="I21" i="9"/>
  <c r="B21"/>
  <c r="E21" s="1"/>
  <c r="A21"/>
  <c r="I21" i="2" s="1"/>
  <c r="H21" i="9"/>
  <c r="I11" i="7"/>
  <c r="B11"/>
  <c r="E11" s="1"/>
  <c r="A11"/>
  <c r="C11"/>
  <c r="F11"/>
  <c r="D11"/>
  <c r="H11"/>
  <c r="G228" i="9"/>
  <c r="G228" i="7"/>
  <c r="G228" i="11"/>
  <c r="G228" i="6"/>
  <c r="G228" i="10"/>
  <c r="G228" i="8"/>
  <c r="G243" i="9"/>
  <c r="G243" i="7"/>
  <c r="G243" i="8"/>
  <c r="G243" i="10"/>
  <c r="G243" i="11"/>
  <c r="G243" i="6"/>
  <c r="I17" i="7"/>
  <c r="B17"/>
  <c r="E17" s="1"/>
  <c r="A17"/>
  <c r="D17"/>
  <c r="H17"/>
  <c r="C17"/>
  <c r="F17"/>
  <c r="I30" i="8"/>
  <c r="B30"/>
  <c r="E30" s="1"/>
  <c r="A30"/>
  <c r="D30"/>
  <c r="C30"/>
  <c r="F30"/>
  <c r="H30"/>
  <c r="I30" i="7"/>
  <c r="A30"/>
  <c r="B30"/>
  <c r="E30" s="1"/>
  <c r="D30"/>
  <c r="C30"/>
  <c r="F30"/>
  <c r="H30"/>
  <c r="I13" i="11"/>
  <c r="B13"/>
  <c r="E13" s="1"/>
  <c r="A13"/>
  <c r="D13"/>
  <c r="C13"/>
  <c r="F13"/>
  <c r="H13"/>
  <c r="I13" i="9"/>
  <c r="B13"/>
  <c r="E13" s="1"/>
  <c r="A13"/>
  <c r="I13" i="2" s="1"/>
  <c r="H13" i="9"/>
  <c r="I26" i="6"/>
  <c r="B26"/>
  <c r="E26" s="1"/>
  <c r="A26"/>
  <c r="H26"/>
  <c r="C26"/>
  <c r="D26"/>
  <c r="F26"/>
  <c r="G230" i="9"/>
  <c r="G230" i="7"/>
  <c r="G230" i="11"/>
  <c r="G230" i="6"/>
  <c r="G230" i="10"/>
  <c r="G230" i="8"/>
  <c r="G246" i="9"/>
  <c r="G246" i="7"/>
  <c r="G246" i="11"/>
  <c r="G246" i="6"/>
  <c r="G246" i="10"/>
  <c r="G246" i="8"/>
  <c r="I50" i="6"/>
  <c r="B50"/>
  <c r="E50" s="1"/>
  <c r="A50"/>
  <c r="H50"/>
  <c r="C50"/>
  <c r="D50"/>
  <c r="F50"/>
  <c r="I82" i="8"/>
  <c r="B82"/>
  <c r="E82" s="1"/>
  <c r="A82"/>
  <c r="D82"/>
  <c r="C82"/>
  <c r="F82"/>
  <c r="H82"/>
  <c r="I82" i="10"/>
  <c r="B82"/>
  <c r="E82" s="1"/>
  <c r="A82"/>
  <c r="C82"/>
  <c r="F82"/>
  <c r="H82"/>
  <c r="D82"/>
  <c r="G225" i="9"/>
  <c r="G225" i="7"/>
  <c r="G225" i="8"/>
  <c r="G225" i="10"/>
  <c r="G225" i="11"/>
  <c r="G225" i="6"/>
  <c r="G249" i="9"/>
  <c r="G249" i="7"/>
  <c r="G249" i="8"/>
  <c r="G249" i="10"/>
  <c r="G249" i="11"/>
  <c r="G249" i="6"/>
  <c r="G247" i="9"/>
  <c r="G247" i="7"/>
  <c r="G247" i="10"/>
  <c r="G247" i="8"/>
  <c r="G247" i="11"/>
  <c r="G247" i="6"/>
  <c r="I10"/>
  <c r="B10"/>
  <c r="E10" s="1"/>
  <c r="A10"/>
  <c r="H10"/>
  <c r="C10"/>
  <c r="D10"/>
  <c r="F10"/>
  <c r="G233" i="9"/>
  <c r="G233" i="7"/>
  <c r="G233" i="8"/>
  <c r="G233" i="10"/>
  <c r="G233" i="11"/>
  <c r="G233" i="6"/>
  <c r="G227" i="9"/>
  <c r="G227" i="7"/>
  <c r="G227" i="8"/>
  <c r="G227" i="10"/>
  <c r="G227" i="11"/>
  <c r="G227" i="6"/>
  <c r="I21"/>
  <c r="B21"/>
  <c r="E21" s="1"/>
  <c r="A21"/>
  <c r="F21"/>
  <c r="H21"/>
  <c r="D21"/>
  <c r="C21"/>
  <c r="I21" i="7"/>
  <c r="B21"/>
  <c r="E21" s="1"/>
  <c r="A21"/>
  <c r="D21"/>
  <c r="H21"/>
  <c r="C21"/>
  <c r="F21"/>
  <c r="I11" i="10"/>
  <c r="B11"/>
  <c r="E11" s="1"/>
  <c r="A11"/>
  <c r="D11"/>
  <c r="F11"/>
  <c r="H11"/>
  <c r="C11"/>
  <c r="I11" i="9"/>
  <c r="B11"/>
  <c r="E11" s="1"/>
  <c r="A11"/>
  <c r="I11" i="2" s="1"/>
  <c r="F11" i="9"/>
  <c r="H11"/>
  <c r="G236"/>
  <c r="G236" i="7"/>
  <c r="G236" i="11"/>
  <c r="G236" i="6"/>
  <c r="G236" i="10"/>
  <c r="G236" i="8"/>
  <c r="I17" i="10"/>
  <c r="B17"/>
  <c r="E17" s="1"/>
  <c r="A17"/>
  <c r="C17"/>
  <c r="D17"/>
  <c r="F17"/>
  <c r="H17"/>
  <c r="I30"/>
  <c r="B30"/>
  <c r="E30" s="1"/>
  <c r="A30"/>
  <c r="C30"/>
  <c r="F30"/>
  <c r="H30"/>
  <c r="D30"/>
  <c r="I13" i="6"/>
  <c r="B13"/>
  <c r="E13" s="1"/>
  <c r="A13"/>
  <c r="F13"/>
  <c r="H13"/>
  <c r="D13"/>
  <c r="C13"/>
  <c r="I13" i="7"/>
  <c r="B13"/>
  <c r="E13" s="1"/>
  <c r="A13"/>
  <c r="D13"/>
  <c r="H13"/>
  <c r="C13"/>
  <c r="F13"/>
  <c r="I26"/>
  <c r="A26"/>
  <c r="B26"/>
  <c r="E26" s="1"/>
  <c r="D26"/>
  <c r="C26"/>
  <c r="F26"/>
  <c r="H26"/>
  <c r="I26" i="9"/>
  <c r="A26"/>
  <c r="I26" i="2" s="1"/>
  <c r="B26" i="9"/>
  <c r="E26" s="1"/>
  <c r="F26"/>
  <c r="H26"/>
  <c r="G234"/>
  <c r="G234" i="7"/>
  <c r="G234" i="10"/>
  <c r="G234" i="11"/>
  <c r="G234" i="6"/>
  <c r="G234" i="8"/>
  <c r="G250" i="9"/>
  <c r="G250" i="7"/>
  <c r="G250" i="10"/>
  <c r="G250" i="11"/>
  <c r="G250" i="6"/>
  <c r="G250" i="8"/>
  <c r="I50" i="7"/>
  <c r="B50"/>
  <c r="E50" s="1"/>
  <c r="H50"/>
  <c r="I82"/>
  <c r="A82"/>
  <c r="B82"/>
  <c r="E82" s="1"/>
  <c r="D82"/>
  <c r="C82"/>
  <c r="F82"/>
  <c r="H82"/>
  <c r="G229" i="9"/>
  <c r="G229" i="7"/>
  <c r="G229" i="10"/>
  <c r="G229" i="8"/>
  <c r="G229" i="11"/>
  <c r="G229" i="6"/>
  <c r="G240" i="9"/>
  <c r="G240" i="7"/>
  <c r="G240" i="10"/>
  <c r="G240" i="11"/>
  <c r="G240" i="6"/>
  <c r="G240" i="8"/>
  <c r="I10" i="9"/>
  <c r="A62"/>
  <c r="I62" i="2" s="1"/>
  <c r="A58" i="9"/>
  <c r="I58" i="2" s="1"/>
  <c r="A14" i="9"/>
  <c r="I14" i="2" s="1"/>
  <c r="A10" i="9"/>
  <c r="I10" i="2" s="1"/>
  <c r="A2" i="9"/>
  <c r="I2" i="2" s="1"/>
  <c r="A75" i="9"/>
  <c r="I75" i="2" s="1"/>
  <c r="A71" i="9"/>
  <c r="I71" i="2" s="1"/>
  <c r="A63" i="9"/>
  <c r="I63" i="2" s="1"/>
  <c r="A59" i="9"/>
  <c r="I59" i="2" s="1"/>
  <c r="A43" i="9"/>
  <c r="I43" i="2" s="1"/>
  <c r="A27" i="9"/>
  <c r="I27" i="2" s="1"/>
  <c r="A23" i="9"/>
  <c r="I23" i="2" s="1"/>
  <c r="A19" i="9"/>
  <c r="I19" i="2" s="1"/>
  <c r="A15" i="9"/>
  <c r="I15" i="2" s="1"/>
  <c r="A7" i="9"/>
  <c r="I7" i="2" s="1"/>
  <c r="A3" i="9"/>
  <c r="I3" i="2" s="1"/>
  <c r="A80" i="9"/>
  <c r="I80" i="2" s="1"/>
  <c r="A64" i="9"/>
  <c r="I64" i="2" s="1"/>
  <c r="A52" i="9"/>
  <c r="I52" i="2" s="1"/>
  <c r="A48" i="9"/>
  <c r="I48" i="2" s="1"/>
  <c r="A32" i="9"/>
  <c r="I32" i="2" s="1"/>
  <c r="A28" i="9"/>
  <c r="I28" i="2" s="1"/>
  <c r="A20" i="9"/>
  <c r="I20" i="2" s="1"/>
  <c r="A16" i="9"/>
  <c r="I16" i="2" s="1"/>
  <c r="A8" i="9"/>
  <c r="I8" i="2" s="1"/>
  <c r="A4" i="9"/>
  <c r="I4" i="2" s="1"/>
  <c r="B10" i="9"/>
  <c r="E10" s="1"/>
  <c r="A73"/>
  <c r="I73" i="2" s="1"/>
  <c r="A69" i="9"/>
  <c r="I69" i="2" s="1"/>
  <c r="A61" i="9"/>
  <c r="I61" i="2" s="1"/>
  <c r="A41" i="9"/>
  <c r="I41" i="2" s="1"/>
  <c r="A29" i="9"/>
  <c r="I29" i="2" s="1"/>
  <c r="A9" i="9"/>
  <c r="I9" i="2" s="1"/>
  <c r="A5" i="9"/>
  <c r="I5" i="2" s="1"/>
  <c r="C10" i="9"/>
  <c r="D10"/>
  <c r="F10"/>
  <c r="H10"/>
  <c r="I46" i="6"/>
  <c r="B46"/>
  <c r="E46" s="1"/>
  <c r="A46"/>
  <c r="H46"/>
  <c r="C46"/>
  <c r="D46"/>
  <c r="F46"/>
  <c r="I10" i="8"/>
  <c r="B10"/>
  <c r="E10" s="1"/>
  <c r="A10"/>
  <c r="D10"/>
  <c r="C10"/>
  <c r="F10"/>
  <c r="H10"/>
  <c r="I10" i="7"/>
  <c r="A10"/>
  <c r="B10"/>
  <c r="E10" s="1"/>
  <c r="D10"/>
  <c r="C10"/>
  <c r="F10"/>
  <c r="H10"/>
  <c r="I24" i="6"/>
  <c r="B24"/>
  <c r="E24" s="1"/>
  <c r="A24"/>
  <c r="C24"/>
  <c r="D24"/>
  <c r="F24"/>
  <c r="H24"/>
  <c r="I24" i="9"/>
  <c r="A24"/>
  <c r="I24" i="2" s="1"/>
  <c r="B24" i="9"/>
  <c r="E24" s="1"/>
  <c r="D24"/>
  <c r="H24"/>
  <c r="C24"/>
  <c r="F24"/>
  <c r="I46" i="7"/>
  <c r="A46"/>
  <c r="B46"/>
  <c r="E46" s="1"/>
  <c r="D46"/>
  <c r="C46"/>
  <c r="F46"/>
  <c r="H46"/>
  <c r="G245" i="9"/>
  <c r="G245" i="7"/>
  <c r="G245" i="10"/>
  <c r="G245" i="8"/>
  <c r="G245" i="11"/>
  <c r="G245" i="6"/>
  <c r="G239" i="9"/>
  <c r="G239" i="7"/>
  <c r="G239" i="10"/>
  <c r="G239" i="8"/>
  <c r="G239" i="11"/>
  <c r="G239" i="6"/>
  <c r="I21" i="8"/>
  <c r="B21"/>
  <c r="E21" s="1"/>
  <c r="A21"/>
  <c r="D21"/>
  <c r="H21"/>
  <c r="C21"/>
  <c r="F21"/>
  <c r="I11" i="11"/>
  <c r="B11"/>
  <c r="E11" s="1"/>
  <c r="A11"/>
  <c r="H11"/>
  <c r="D11"/>
  <c r="C11"/>
  <c r="F11"/>
  <c r="I11" i="6"/>
  <c r="B11"/>
  <c r="E11" s="1"/>
  <c r="A11"/>
  <c r="D11"/>
  <c r="C11"/>
  <c r="F11"/>
  <c r="H11"/>
  <c r="G220" i="9"/>
  <c r="G220" i="7"/>
  <c r="G220" i="11"/>
  <c r="G220" i="6"/>
  <c r="G220" i="10"/>
  <c r="G220" i="8"/>
  <c r="G248" i="9"/>
  <c r="G248" i="7"/>
  <c r="G248" i="10"/>
  <c r="G248" i="11"/>
  <c r="G248" i="6"/>
  <c r="G248" i="8"/>
  <c r="I17" i="11"/>
  <c r="B17"/>
  <c r="E17" s="1"/>
  <c r="A17"/>
  <c r="D17"/>
  <c r="C17"/>
  <c r="F17"/>
  <c r="H17"/>
  <c r="I17" i="9"/>
  <c r="B17"/>
  <c r="E17" s="1"/>
  <c r="A17"/>
  <c r="I17" i="2" s="1"/>
  <c r="H17" i="9"/>
  <c r="I30" i="11"/>
  <c r="B30"/>
  <c r="E30" s="1"/>
  <c r="A30"/>
  <c r="F30"/>
  <c r="D30"/>
  <c r="H30"/>
  <c r="C30"/>
  <c r="I13" i="8"/>
  <c r="B13"/>
  <c r="E13" s="1"/>
  <c r="A13"/>
  <c r="D13"/>
  <c r="H13"/>
  <c r="C13"/>
  <c r="F13"/>
  <c r="I26"/>
  <c r="B26"/>
  <c r="E26" s="1"/>
  <c r="A26"/>
  <c r="D26"/>
  <c r="C26"/>
  <c r="F26"/>
  <c r="H26"/>
  <c r="I26" i="10"/>
  <c r="B26"/>
  <c r="E26" s="1"/>
  <c r="A26"/>
  <c r="C26"/>
  <c r="F26"/>
  <c r="H26"/>
  <c r="D26"/>
  <c r="G222" i="9"/>
  <c r="G222" i="7"/>
  <c r="G222" i="11"/>
  <c r="G222" i="6"/>
  <c r="G222" i="10"/>
  <c r="G222" i="8"/>
  <c r="G238" i="9"/>
  <c r="G238" i="7"/>
  <c r="G238" i="11"/>
  <c r="G238" i="6"/>
  <c r="G238" i="10"/>
  <c r="G238" i="8"/>
  <c r="I50" i="10"/>
  <c r="B50"/>
  <c r="E50" s="1"/>
  <c r="A50"/>
  <c r="C50"/>
  <c r="F50"/>
  <c r="H50"/>
  <c r="D50"/>
  <c r="I50" i="9"/>
  <c r="A50"/>
  <c r="B50"/>
  <c r="E50" s="1"/>
  <c r="C50"/>
  <c r="D50"/>
  <c r="F50"/>
  <c r="H50"/>
  <c r="I82" i="11"/>
  <c r="B82"/>
  <c r="E82" s="1"/>
  <c r="A82"/>
  <c r="F82"/>
  <c r="D82"/>
  <c r="H82"/>
  <c r="C82"/>
  <c r="G237" i="9"/>
  <c r="G237" i="7"/>
  <c r="G237" i="10"/>
  <c r="G237" i="8"/>
  <c r="G237" i="11"/>
  <c r="G237" i="6"/>
  <c r="G223" i="9"/>
  <c r="G223" i="7"/>
  <c r="G223" i="10"/>
  <c r="G223" i="8"/>
  <c r="G223" i="11"/>
  <c r="G223" i="6"/>
  <c r="I24" i="11"/>
  <c r="B24"/>
  <c r="E24" s="1"/>
  <c r="A24"/>
  <c r="C24"/>
  <c r="F24"/>
  <c r="D24"/>
  <c r="H24"/>
  <c r="I24" i="8"/>
  <c r="B24"/>
  <c r="E24" s="1"/>
  <c r="A24"/>
  <c r="F24"/>
  <c r="H24"/>
  <c r="D24"/>
  <c r="C24"/>
  <c r="I24" i="7"/>
  <c r="A24"/>
  <c r="B24"/>
  <c r="E24" s="1"/>
  <c r="F24"/>
  <c r="H24"/>
  <c r="D24"/>
  <c r="C24"/>
  <c r="I46" i="10"/>
  <c r="A46"/>
  <c r="B46"/>
  <c r="E46" s="1"/>
  <c r="C46"/>
  <c r="F46"/>
  <c r="H46"/>
  <c r="D46"/>
  <c r="I21"/>
  <c r="B21"/>
  <c r="E21" s="1"/>
  <c r="A21"/>
  <c r="C21"/>
  <c r="D21"/>
  <c r="F21"/>
  <c r="H21"/>
  <c r="I11" i="8"/>
  <c r="B11"/>
  <c r="E11" s="1"/>
  <c r="A11"/>
  <c r="C11"/>
  <c r="F11"/>
  <c r="D11"/>
  <c r="H11"/>
  <c r="G224" i="9"/>
  <c r="G224" i="7"/>
  <c r="G224" i="10"/>
  <c r="G224" i="11"/>
  <c r="G224" i="6"/>
  <c r="G224" i="8"/>
  <c r="G231" i="9"/>
  <c r="G231" i="7"/>
  <c r="G231" i="10"/>
  <c r="G231" i="8"/>
  <c r="G231" i="11"/>
  <c r="G231" i="6"/>
  <c r="I17"/>
  <c r="B17"/>
  <c r="E17" s="1"/>
  <c r="A17"/>
  <c r="F17"/>
  <c r="H17"/>
  <c r="D17"/>
  <c r="C17"/>
  <c r="I17" i="8"/>
  <c r="B17"/>
  <c r="E17" s="1"/>
  <c r="A17"/>
  <c r="D17"/>
  <c r="H17"/>
  <c r="C17"/>
  <c r="F17"/>
  <c r="I30" i="6"/>
  <c r="B30"/>
  <c r="E30" s="1"/>
  <c r="A30"/>
  <c r="H30"/>
  <c r="C30"/>
  <c r="D30"/>
  <c r="F30"/>
  <c r="I30" i="9"/>
  <c r="A30"/>
  <c r="I30" i="2" s="1"/>
  <c r="B30" i="9"/>
  <c r="E30" s="1"/>
  <c r="H30"/>
  <c r="I13" i="10"/>
  <c r="B13"/>
  <c r="E13" s="1"/>
  <c r="A13"/>
  <c r="C13"/>
  <c r="D13"/>
  <c r="F13"/>
  <c r="H13"/>
  <c r="I26" i="11"/>
  <c r="B26"/>
  <c r="E26" s="1"/>
  <c r="A26"/>
  <c r="F26"/>
  <c r="D26"/>
  <c r="H26"/>
  <c r="C26"/>
  <c r="G226" i="9"/>
  <c r="G226" i="7"/>
  <c r="G226" i="10"/>
  <c r="G226" i="11"/>
  <c r="G226" i="6"/>
  <c r="G226" i="8"/>
  <c r="G242" i="9"/>
  <c r="G242" i="7"/>
  <c r="G242" i="10"/>
  <c r="G242" i="11"/>
  <c r="G242" i="6"/>
  <c r="G242" i="8"/>
  <c r="I50"/>
  <c r="B50"/>
  <c r="E50" s="1"/>
  <c r="A50"/>
  <c r="D50"/>
  <c r="C50"/>
  <c r="F50"/>
  <c r="H50"/>
  <c r="I50" i="11"/>
  <c r="B50"/>
  <c r="E50" s="1"/>
  <c r="A50"/>
  <c r="F50"/>
  <c r="D50"/>
  <c r="H50"/>
  <c r="C50"/>
  <c r="I82" i="6"/>
  <c r="B82"/>
  <c r="E82" s="1"/>
  <c r="A82"/>
  <c r="H82"/>
  <c r="C82"/>
  <c r="D82"/>
  <c r="F82"/>
  <c r="I82" i="9"/>
  <c r="A82"/>
  <c r="I82" i="2" s="1"/>
  <c r="B82" i="9"/>
  <c r="E82" s="1"/>
  <c r="H82"/>
  <c r="D82"/>
  <c r="G241"/>
  <c r="G241" i="7"/>
  <c r="G241" i="8"/>
  <c r="G241" i="10"/>
  <c r="G241" i="11"/>
  <c r="G241" i="6"/>
  <c r="G235" i="9"/>
  <c r="G235" i="7"/>
  <c r="G235" i="8"/>
  <c r="G235" i="10"/>
  <c r="G235" i="11"/>
  <c r="G235" i="6"/>
  <c r="F82" i="9" l="1"/>
  <c r="F61"/>
  <c r="D61"/>
  <c r="D20"/>
  <c r="C75"/>
  <c r="C55" i="10"/>
  <c r="D75" i="9"/>
  <c r="D55" i="10"/>
  <c r="C30" i="9"/>
  <c r="C17"/>
  <c r="C61"/>
  <c r="C20"/>
  <c r="F75"/>
  <c r="F55" i="10"/>
  <c r="D17" i="9"/>
  <c r="A65" i="6"/>
  <c r="I65" i="2" s="1"/>
  <c r="A56" i="11"/>
  <c r="I56" i="2" s="1"/>
  <c r="A12" i="6"/>
  <c r="I12" i="2" s="1"/>
  <c r="A78" i="10"/>
  <c r="I78" i="2" s="1"/>
  <c r="C82" i="9"/>
  <c r="D21"/>
  <c r="F21"/>
  <c r="C46"/>
  <c r="I226" i="10"/>
  <c r="B226"/>
  <c r="E226" s="1"/>
  <c r="A226"/>
  <c r="C226"/>
  <c r="F226"/>
  <c r="H226"/>
  <c r="D226"/>
  <c r="I224" i="9"/>
  <c r="A224"/>
  <c r="B224"/>
  <c r="E224" s="1"/>
  <c r="C224"/>
  <c r="D224"/>
  <c r="F224"/>
  <c r="H224"/>
  <c r="I223"/>
  <c r="B223"/>
  <c r="E223" s="1"/>
  <c r="A223"/>
  <c r="D223"/>
  <c r="C223"/>
  <c r="F223"/>
  <c r="H223"/>
  <c r="I238" i="7"/>
  <c r="B238"/>
  <c r="E238" s="1"/>
  <c r="A238"/>
  <c r="D238"/>
  <c r="C238"/>
  <c r="F238"/>
  <c r="H238"/>
  <c r="I220"/>
  <c r="B220"/>
  <c r="E220" s="1"/>
  <c r="A220"/>
  <c r="F220"/>
  <c r="H220"/>
  <c r="D220"/>
  <c r="C220"/>
  <c r="I239" i="11"/>
  <c r="B239"/>
  <c r="E239" s="1"/>
  <c r="A239"/>
  <c r="H239"/>
  <c r="D239"/>
  <c r="C239"/>
  <c r="F239"/>
  <c r="I229"/>
  <c r="B229"/>
  <c r="E229" s="1"/>
  <c r="A229"/>
  <c r="D229"/>
  <c r="C229"/>
  <c r="F229"/>
  <c r="H229"/>
  <c r="I236"/>
  <c r="B236"/>
  <c r="E236" s="1"/>
  <c r="A236"/>
  <c r="C236"/>
  <c r="F236"/>
  <c r="D236"/>
  <c r="H236"/>
  <c r="I247" i="10"/>
  <c r="B247"/>
  <c r="E247" s="1"/>
  <c r="A247"/>
  <c r="D247"/>
  <c r="F247"/>
  <c r="H247"/>
  <c r="C247"/>
  <c r="I225" i="8"/>
  <c r="B225"/>
  <c r="E225" s="1"/>
  <c r="A225"/>
  <c r="D225"/>
  <c r="H225"/>
  <c r="C225"/>
  <c r="F225"/>
  <c r="I243" i="10"/>
  <c r="B243"/>
  <c r="E243" s="1"/>
  <c r="A243"/>
  <c r="D243"/>
  <c r="F243"/>
  <c r="H243"/>
  <c r="C243"/>
  <c r="I228" i="7"/>
  <c r="B228"/>
  <c r="E228" s="1"/>
  <c r="A228"/>
  <c r="F228"/>
  <c r="H228"/>
  <c r="D228"/>
  <c r="C228"/>
  <c r="I244" i="10"/>
  <c r="B244"/>
  <c r="E244" s="1"/>
  <c r="A244"/>
  <c r="H244"/>
  <c r="D244"/>
  <c r="C244"/>
  <c r="F244"/>
  <c r="I221"/>
  <c r="B221"/>
  <c r="E221" s="1"/>
  <c r="A221"/>
  <c r="C221"/>
  <c r="D221"/>
  <c r="F221"/>
  <c r="H221"/>
  <c r="I232" i="9"/>
  <c r="A232"/>
  <c r="B232"/>
  <c r="E232" s="1"/>
  <c r="C232"/>
  <c r="D232"/>
  <c r="F232"/>
  <c r="H232"/>
  <c r="I235" i="6"/>
  <c r="B235"/>
  <c r="E235" s="1"/>
  <c r="A235"/>
  <c r="D235"/>
  <c r="C235"/>
  <c r="F235"/>
  <c r="H235"/>
  <c r="I235" i="7"/>
  <c r="B235"/>
  <c r="E235" s="1"/>
  <c r="A235"/>
  <c r="C235"/>
  <c r="F235"/>
  <c r="D235"/>
  <c r="H235"/>
  <c r="I241" i="10"/>
  <c r="B241"/>
  <c r="E241" s="1"/>
  <c r="A241"/>
  <c r="C241"/>
  <c r="D241"/>
  <c r="F241"/>
  <c r="H241"/>
  <c r="I242" i="8"/>
  <c r="B242"/>
  <c r="E242" s="1"/>
  <c r="A242"/>
  <c r="D242"/>
  <c r="C242"/>
  <c r="F242"/>
  <c r="H242"/>
  <c r="I242" i="7"/>
  <c r="B242"/>
  <c r="E242" s="1"/>
  <c r="A242"/>
  <c r="D242"/>
  <c r="C242"/>
  <c r="F242"/>
  <c r="H242"/>
  <c r="I226" i="11"/>
  <c r="A226"/>
  <c r="B226"/>
  <c r="E226" s="1"/>
  <c r="F226"/>
  <c r="D226"/>
  <c r="H226"/>
  <c r="C226"/>
  <c r="I231" i="8"/>
  <c r="B231"/>
  <c r="E231" s="1"/>
  <c r="A231"/>
  <c r="C231"/>
  <c r="F231"/>
  <c r="D231"/>
  <c r="H231"/>
  <c r="I224"/>
  <c r="B224"/>
  <c r="E224" s="1"/>
  <c r="A224"/>
  <c r="F224"/>
  <c r="H224"/>
  <c r="D224"/>
  <c r="C224"/>
  <c r="I224" i="7"/>
  <c r="B224"/>
  <c r="E224" s="1"/>
  <c r="A224"/>
  <c r="F224"/>
  <c r="H224"/>
  <c r="D224"/>
  <c r="C224"/>
  <c r="I223" i="6"/>
  <c r="B223"/>
  <c r="E223" s="1"/>
  <c r="A223"/>
  <c r="D223"/>
  <c r="C223"/>
  <c r="F223"/>
  <c r="H223"/>
  <c r="I223" i="7"/>
  <c r="B223"/>
  <c r="E223" s="1"/>
  <c r="A223"/>
  <c r="C223"/>
  <c r="F223"/>
  <c r="D223"/>
  <c r="H223"/>
  <c r="I237" i="8"/>
  <c r="B237"/>
  <c r="E237" s="1"/>
  <c r="A237"/>
  <c r="D237"/>
  <c r="H237"/>
  <c r="C237"/>
  <c r="F237"/>
  <c r="I238" i="11"/>
  <c r="B238"/>
  <c r="E238" s="1"/>
  <c r="A238"/>
  <c r="F238"/>
  <c r="D238"/>
  <c r="H238"/>
  <c r="C238"/>
  <c r="I222" i="10"/>
  <c r="B222"/>
  <c r="E222" s="1"/>
  <c r="A222"/>
  <c r="C222"/>
  <c r="F222"/>
  <c r="H222"/>
  <c r="D222"/>
  <c r="I222" i="9"/>
  <c r="A222"/>
  <c r="B222"/>
  <c r="E222" s="1"/>
  <c r="H222"/>
  <c r="C222"/>
  <c r="D222"/>
  <c r="F222"/>
  <c r="I248" i="6"/>
  <c r="B248"/>
  <c r="E248" s="1"/>
  <c r="A248"/>
  <c r="C248"/>
  <c r="D248"/>
  <c r="F248"/>
  <c r="H248"/>
  <c r="I248" i="9"/>
  <c r="A248"/>
  <c r="B248"/>
  <c r="E248" s="1"/>
  <c r="C248"/>
  <c r="D248"/>
  <c r="F248"/>
  <c r="H248"/>
  <c r="I220" i="11"/>
  <c r="B220"/>
  <c r="E220" s="1"/>
  <c r="A220"/>
  <c r="C220"/>
  <c r="F220"/>
  <c r="D220"/>
  <c r="H220"/>
  <c r="I239" i="6"/>
  <c r="B239"/>
  <c r="E239" s="1"/>
  <c r="A239"/>
  <c r="D239"/>
  <c r="C239"/>
  <c r="F239"/>
  <c r="H239"/>
  <c r="I239" i="7"/>
  <c r="B239"/>
  <c r="E239" s="1"/>
  <c r="A239"/>
  <c r="C239"/>
  <c r="F239"/>
  <c r="D239"/>
  <c r="H239"/>
  <c r="I245" i="8"/>
  <c r="B245"/>
  <c r="E245" s="1"/>
  <c r="A245"/>
  <c r="D245"/>
  <c r="H245"/>
  <c r="C245"/>
  <c r="F245"/>
  <c r="I240" i="11"/>
  <c r="B240"/>
  <c r="E240" s="1"/>
  <c r="A240"/>
  <c r="C240"/>
  <c r="F240"/>
  <c r="D240"/>
  <c r="H240"/>
  <c r="I229" i="6"/>
  <c r="B229"/>
  <c r="E229" s="1"/>
  <c r="A229"/>
  <c r="F229"/>
  <c r="H229"/>
  <c r="D229"/>
  <c r="C229"/>
  <c r="I229" i="7"/>
  <c r="B229"/>
  <c r="E229" s="1"/>
  <c r="A229"/>
  <c r="D229"/>
  <c r="H229"/>
  <c r="C229"/>
  <c r="F229"/>
  <c r="I250" i="8"/>
  <c r="B250"/>
  <c r="E250" s="1"/>
  <c r="A250"/>
  <c r="D250"/>
  <c r="C250"/>
  <c r="F250"/>
  <c r="H250"/>
  <c r="I250" i="7"/>
  <c r="B250"/>
  <c r="E250" s="1"/>
  <c r="A250"/>
  <c r="D250"/>
  <c r="C250"/>
  <c r="F250"/>
  <c r="H250"/>
  <c r="I234" i="11"/>
  <c r="B234"/>
  <c r="E234" s="1"/>
  <c r="A234"/>
  <c r="F234"/>
  <c r="D234"/>
  <c r="H234"/>
  <c r="C234"/>
  <c r="I236" i="6"/>
  <c r="B236"/>
  <c r="E236" s="1"/>
  <c r="A236"/>
  <c r="C236"/>
  <c r="D236"/>
  <c r="F236"/>
  <c r="H236"/>
  <c r="I227"/>
  <c r="B227"/>
  <c r="E227" s="1"/>
  <c r="A227"/>
  <c r="D227"/>
  <c r="C227"/>
  <c r="F227"/>
  <c r="H227"/>
  <c r="I227" i="7"/>
  <c r="B227"/>
  <c r="E227" s="1"/>
  <c r="A227"/>
  <c r="C227"/>
  <c r="F227"/>
  <c r="D227"/>
  <c r="H227"/>
  <c r="I233" i="10"/>
  <c r="B233"/>
  <c r="E233" s="1"/>
  <c r="A233"/>
  <c r="C233"/>
  <c r="D233"/>
  <c r="F233"/>
  <c r="H233"/>
  <c r="I247" i="8"/>
  <c r="B247"/>
  <c r="E247" s="1"/>
  <c r="A247"/>
  <c r="C247"/>
  <c r="F247"/>
  <c r="D247"/>
  <c r="H247"/>
  <c r="I249" i="6"/>
  <c r="B249"/>
  <c r="E249" s="1"/>
  <c r="A249"/>
  <c r="F249"/>
  <c r="H249"/>
  <c r="D249"/>
  <c r="C249"/>
  <c r="I249" i="7"/>
  <c r="A249"/>
  <c r="B249"/>
  <c r="E249" s="1"/>
  <c r="D249"/>
  <c r="H249"/>
  <c r="C249"/>
  <c r="F249"/>
  <c r="I225" i="10"/>
  <c r="B225"/>
  <c r="E225" s="1"/>
  <c r="A225"/>
  <c r="C225"/>
  <c r="D225"/>
  <c r="F225"/>
  <c r="H225"/>
  <c r="I246" i="11"/>
  <c r="B246"/>
  <c r="E246" s="1"/>
  <c r="A246"/>
  <c r="F246"/>
  <c r="D246"/>
  <c r="H246"/>
  <c r="C246"/>
  <c r="I230" i="10"/>
  <c r="B230"/>
  <c r="E230" s="1"/>
  <c r="A230"/>
  <c r="C230"/>
  <c r="F230"/>
  <c r="H230"/>
  <c r="D230"/>
  <c r="I230" i="9"/>
  <c r="A230"/>
  <c r="B230"/>
  <c r="E230" s="1"/>
  <c r="H230"/>
  <c r="C230"/>
  <c r="D230"/>
  <c r="F230"/>
  <c r="I243" i="11"/>
  <c r="B243"/>
  <c r="E243" s="1"/>
  <c r="A243"/>
  <c r="H243"/>
  <c r="D243"/>
  <c r="C243"/>
  <c r="F243"/>
  <c r="I243" i="9"/>
  <c r="B243"/>
  <c r="E243" s="1"/>
  <c r="A243"/>
  <c r="D243"/>
  <c r="C243"/>
  <c r="F243"/>
  <c r="H243"/>
  <c r="I228" i="11"/>
  <c r="B228"/>
  <c r="E228" s="1"/>
  <c r="A228"/>
  <c r="C228"/>
  <c r="F228"/>
  <c r="D228"/>
  <c r="H228"/>
  <c r="I244" i="8"/>
  <c r="B244"/>
  <c r="E244" s="1"/>
  <c r="A244"/>
  <c r="F244"/>
  <c r="H244"/>
  <c r="D244"/>
  <c r="C244"/>
  <c r="I244" i="7"/>
  <c r="B244"/>
  <c r="E244" s="1"/>
  <c r="A244"/>
  <c r="F244"/>
  <c r="H244"/>
  <c r="D244"/>
  <c r="C244"/>
  <c r="I221" i="8"/>
  <c r="B221"/>
  <c r="E221" s="1"/>
  <c r="A221"/>
  <c r="D221"/>
  <c r="H221"/>
  <c r="C221"/>
  <c r="F221"/>
  <c r="I232"/>
  <c r="B232"/>
  <c r="E232" s="1"/>
  <c r="A232"/>
  <c r="F232"/>
  <c r="H232"/>
  <c r="D232"/>
  <c r="C232"/>
  <c r="I232" i="7"/>
  <c r="B232"/>
  <c r="E232" s="1"/>
  <c r="A232"/>
  <c r="F232"/>
  <c r="H232"/>
  <c r="D232"/>
  <c r="C232"/>
  <c r="A38"/>
  <c r="I38" i="2" s="1"/>
  <c r="A79" i="10"/>
  <c r="I79" i="2" s="1"/>
  <c r="D30" i="9"/>
  <c r="F17"/>
  <c r="A34" i="7"/>
  <c r="I34" i="2" s="1"/>
  <c r="A37" i="7"/>
  <c r="I37" i="2" s="1"/>
  <c r="A77" i="7"/>
  <c r="I77" i="2" s="1"/>
  <c r="D50" i="7"/>
  <c r="C21" i="9"/>
  <c r="A81" i="11"/>
  <c r="I81" i="2" s="1"/>
  <c r="A55" i="10"/>
  <c r="I55" i="2" s="1"/>
  <c r="I235" i="11"/>
  <c r="B235"/>
  <c r="E235" s="1"/>
  <c r="A235"/>
  <c r="H235"/>
  <c r="D235"/>
  <c r="C235"/>
  <c r="F235"/>
  <c r="I235" i="9"/>
  <c r="B235"/>
  <c r="E235" s="1"/>
  <c r="A235"/>
  <c r="D235"/>
  <c r="C235"/>
  <c r="F235"/>
  <c r="H235"/>
  <c r="I241" i="8"/>
  <c r="B241"/>
  <c r="E241" s="1"/>
  <c r="A241"/>
  <c r="D241"/>
  <c r="H241"/>
  <c r="C241"/>
  <c r="F241"/>
  <c r="I242" i="6"/>
  <c r="B242"/>
  <c r="E242" s="1"/>
  <c r="A242"/>
  <c r="H242"/>
  <c r="C242"/>
  <c r="D242"/>
  <c r="F242"/>
  <c r="I224"/>
  <c r="B224"/>
  <c r="E224" s="1"/>
  <c r="A224"/>
  <c r="C224"/>
  <c r="D224"/>
  <c r="F224"/>
  <c r="H224"/>
  <c r="I237" i="10"/>
  <c r="B237"/>
  <c r="E237" s="1"/>
  <c r="A237"/>
  <c r="C237"/>
  <c r="D237"/>
  <c r="F237"/>
  <c r="H237"/>
  <c r="I238" i="8"/>
  <c r="B238"/>
  <c r="E238" s="1"/>
  <c r="A238"/>
  <c r="D238"/>
  <c r="C238"/>
  <c r="F238"/>
  <c r="H238"/>
  <c r="I222" i="6"/>
  <c r="B222"/>
  <c r="E222" s="1"/>
  <c r="A222"/>
  <c r="H222"/>
  <c r="C222"/>
  <c r="D222"/>
  <c r="F222"/>
  <c r="I248" i="11"/>
  <c r="B248"/>
  <c r="E248" s="1"/>
  <c r="A248"/>
  <c r="C248"/>
  <c r="F248"/>
  <c r="D248"/>
  <c r="H248"/>
  <c r="I245" i="10"/>
  <c r="B245"/>
  <c r="E245" s="1"/>
  <c r="A245"/>
  <c r="C245"/>
  <c r="D245"/>
  <c r="F245"/>
  <c r="H245"/>
  <c r="I229" i="9"/>
  <c r="B229"/>
  <c r="E229" s="1"/>
  <c r="A229"/>
  <c r="F229"/>
  <c r="H229"/>
  <c r="D229"/>
  <c r="C229"/>
  <c r="I227" i="11"/>
  <c r="B227"/>
  <c r="E227" s="1"/>
  <c r="A227"/>
  <c r="H227"/>
  <c r="D227"/>
  <c r="C227"/>
  <c r="F227"/>
  <c r="I233" i="8"/>
  <c r="B233"/>
  <c r="E233" s="1"/>
  <c r="A233"/>
  <c r="D233"/>
  <c r="H233"/>
  <c r="C233"/>
  <c r="F233"/>
  <c r="I249" i="11"/>
  <c r="B249"/>
  <c r="E249" s="1"/>
  <c r="A249"/>
  <c r="D249"/>
  <c r="C249"/>
  <c r="F249"/>
  <c r="H249"/>
  <c r="I246" i="8"/>
  <c r="B246"/>
  <c r="E246" s="1"/>
  <c r="A246"/>
  <c r="D246"/>
  <c r="C246"/>
  <c r="F246"/>
  <c r="H246"/>
  <c r="I235"/>
  <c r="B235"/>
  <c r="E235" s="1"/>
  <c r="A235"/>
  <c r="C235"/>
  <c r="F235"/>
  <c r="D235"/>
  <c r="H235"/>
  <c r="I241" i="11"/>
  <c r="B241"/>
  <c r="E241" s="1"/>
  <c r="A241"/>
  <c r="D241"/>
  <c r="C241"/>
  <c r="F241"/>
  <c r="H241"/>
  <c r="I241" i="9"/>
  <c r="B241"/>
  <c r="E241" s="1"/>
  <c r="A241"/>
  <c r="F241"/>
  <c r="H241"/>
  <c r="D241"/>
  <c r="C241"/>
  <c r="I242" i="10"/>
  <c r="B242"/>
  <c r="E242" s="1"/>
  <c r="A242"/>
  <c r="C242"/>
  <c r="F242"/>
  <c r="H242"/>
  <c r="D242"/>
  <c r="I226" i="6"/>
  <c r="B226"/>
  <c r="E226" s="1"/>
  <c r="A226"/>
  <c r="H226"/>
  <c r="C226"/>
  <c r="D226"/>
  <c r="F226"/>
  <c r="I226" i="9"/>
  <c r="A226"/>
  <c r="B226"/>
  <c r="E226" s="1"/>
  <c r="H226"/>
  <c r="C226"/>
  <c r="D226"/>
  <c r="F226"/>
  <c r="I231" i="11"/>
  <c r="B231"/>
  <c r="E231" s="1"/>
  <c r="A231"/>
  <c r="H231"/>
  <c r="D231"/>
  <c r="C231"/>
  <c r="F231"/>
  <c r="I231" i="9"/>
  <c r="B231"/>
  <c r="E231" s="1"/>
  <c r="A231"/>
  <c r="D231"/>
  <c r="C231"/>
  <c r="F231"/>
  <c r="H231"/>
  <c r="I224" i="10"/>
  <c r="B224"/>
  <c r="E224" s="1"/>
  <c r="A224"/>
  <c r="H224"/>
  <c r="D224"/>
  <c r="C224"/>
  <c r="F224"/>
  <c r="I223"/>
  <c r="B223"/>
  <c r="E223" s="1"/>
  <c r="A223"/>
  <c r="D223"/>
  <c r="F223"/>
  <c r="H223"/>
  <c r="C223"/>
  <c r="I237" i="11"/>
  <c r="B237"/>
  <c r="E237" s="1"/>
  <c r="A237"/>
  <c r="D237"/>
  <c r="C237"/>
  <c r="F237"/>
  <c r="H237"/>
  <c r="I237" i="9"/>
  <c r="B237"/>
  <c r="E237" s="1"/>
  <c r="A237"/>
  <c r="F237"/>
  <c r="H237"/>
  <c r="D237"/>
  <c r="C237"/>
  <c r="I238" i="6"/>
  <c r="B238"/>
  <c r="E238" s="1"/>
  <c r="A238"/>
  <c r="H238"/>
  <c r="C238"/>
  <c r="D238"/>
  <c r="F238"/>
  <c r="I222" i="8"/>
  <c r="B222"/>
  <c r="E222" s="1"/>
  <c r="A222"/>
  <c r="D222"/>
  <c r="C222"/>
  <c r="F222"/>
  <c r="H222"/>
  <c r="I222" i="7"/>
  <c r="B222"/>
  <c r="E222" s="1"/>
  <c r="A222"/>
  <c r="D222"/>
  <c r="C222"/>
  <c r="F222"/>
  <c r="H222"/>
  <c r="I248" i="8"/>
  <c r="B248"/>
  <c r="E248" s="1"/>
  <c r="A248"/>
  <c r="F248"/>
  <c r="H248"/>
  <c r="D248"/>
  <c r="C248"/>
  <c r="I248" i="7"/>
  <c r="B248"/>
  <c r="E248" s="1"/>
  <c r="A248"/>
  <c r="F248"/>
  <c r="H248"/>
  <c r="D248"/>
  <c r="C248"/>
  <c r="I220" i="6"/>
  <c r="B220"/>
  <c r="E220" s="1"/>
  <c r="A220"/>
  <c r="C220"/>
  <c r="D220"/>
  <c r="F220"/>
  <c r="H220"/>
  <c r="I239" i="10"/>
  <c r="B239"/>
  <c r="E239" s="1"/>
  <c r="A239"/>
  <c r="D239"/>
  <c r="F239"/>
  <c r="H239"/>
  <c r="C239"/>
  <c r="I245" i="11"/>
  <c r="B245"/>
  <c r="E245" s="1"/>
  <c r="A245"/>
  <c r="D245"/>
  <c r="C245"/>
  <c r="F245"/>
  <c r="H245"/>
  <c r="I245" i="9"/>
  <c r="B245"/>
  <c r="E245" s="1"/>
  <c r="A245"/>
  <c r="F245"/>
  <c r="H245"/>
  <c r="D245"/>
  <c r="C245"/>
  <c r="I240" i="6"/>
  <c r="B240"/>
  <c r="E240" s="1"/>
  <c r="A240"/>
  <c r="C240"/>
  <c r="D240"/>
  <c r="F240"/>
  <c r="H240"/>
  <c r="I240" i="9"/>
  <c r="A240"/>
  <c r="B240"/>
  <c r="E240" s="1"/>
  <c r="C240"/>
  <c r="D240"/>
  <c r="F240"/>
  <c r="H240"/>
  <c r="I229" i="10"/>
  <c r="B229"/>
  <c r="E229" s="1"/>
  <c r="A229"/>
  <c r="C229"/>
  <c r="D229"/>
  <c r="F229"/>
  <c r="H229"/>
  <c r="I250"/>
  <c r="B250"/>
  <c r="E250" s="1"/>
  <c r="A250"/>
  <c r="C250"/>
  <c r="F250"/>
  <c r="H250"/>
  <c r="D250"/>
  <c r="I234" i="6"/>
  <c r="B234"/>
  <c r="E234" s="1"/>
  <c r="A234"/>
  <c r="H234"/>
  <c r="C234"/>
  <c r="D234"/>
  <c r="F234"/>
  <c r="I234" i="9"/>
  <c r="A234"/>
  <c r="B234"/>
  <c r="E234" s="1"/>
  <c r="H234"/>
  <c r="C234"/>
  <c r="D234"/>
  <c r="F234"/>
  <c r="I236" i="10"/>
  <c r="B236"/>
  <c r="E236" s="1"/>
  <c r="A236"/>
  <c r="H236"/>
  <c r="D236"/>
  <c r="C236"/>
  <c r="F236"/>
  <c r="I236" i="9"/>
  <c r="A236"/>
  <c r="B236"/>
  <c r="E236" s="1"/>
  <c r="C236"/>
  <c r="D236"/>
  <c r="F236"/>
  <c r="H236"/>
  <c r="I227" i="8"/>
  <c r="B227"/>
  <c r="E227" s="1"/>
  <c r="A227"/>
  <c r="C227"/>
  <c r="F227"/>
  <c r="D227"/>
  <c r="H227"/>
  <c r="I233" i="11"/>
  <c r="B233"/>
  <c r="E233" s="1"/>
  <c r="A233"/>
  <c r="D233"/>
  <c r="C233"/>
  <c r="F233"/>
  <c r="H233"/>
  <c r="I233" i="9"/>
  <c r="B233"/>
  <c r="E233" s="1"/>
  <c r="A233"/>
  <c r="F233"/>
  <c r="H233"/>
  <c r="D233"/>
  <c r="C233"/>
  <c r="I247" i="11"/>
  <c r="B247"/>
  <c r="E247" s="1"/>
  <c r="A247"/>
  <c r="H247"/>
  <c r="D247"/>
  <c r="C247"/>
  <c r="F247"/>
  <c r="I247" i="9"/>
  <c r="B247"/>
  <c r="E247" s="1"/>
  <c r="A247"/>
  <c r="D247"/>
  <c r="C247"/>
  <c r="F247"/>
  <c r="H247"/>
  <c r="I249" i="8"/>
  <c r="B249"/>
  <c r="E249" s="1"/>
  <c r="A249"/>
  <c r="D249"/>
  <c r="H249"/>
  <c r="C249"/>
  <c r="F249"/>
  <c r="I225" i="11"/>
  <c r="B225"/>
  <c r="E225" s="1"/>
  <c r="A225"/>
  <c r="D225"/>
  <c r="C225"/>
  <c r="F225"/>
  <c r="H225"/>
  <c r="I225" i="9"/>
  <c r="B225"/>
  <c r="E225" s="1"/>
  <c r="A225"/>
  <c r="F225"/>
  <c r="H225"/>
  <c r="D225"/>
  <c r="C225"/>
  <c r="I246" i="6"/>
  <c r="B246"/>
  <c r="E246" s="1"/>
  <c r="A246"/>
  <c r="H246"/>
  <c r="C246"/>
  <c r="D246"/>
  <c r="F246"/>
  <c r="I230" i="8"/>
  <c r="B230"/>
  <c r="E230" s="1"/>
  <c r="A230"/>
  <c r="D230"/>
  <c r="C230"/>
  <c r="F230"/>
  <c r="H230"/>
  <c r="I230" i="7"/>
  <c r="B230"/>
  <c r="E230" s="1"/>
  <c r="A230"/>
  <c r="D230"/>
  <c r="C230"/>
  <c r="F230"/>
  <c r="H230"/>
  <c r="I243" i="6"/>
  <c r="B243"/>
  <c r="E243" s="1"/>
  <c r="A243"/>
  <c r="D243"/>
  <c r="C243"/>
  <c r="F243"/>
  <c r="H243"/>
  <c r="I243" i="7"/>
  <c r="B243"/>
  <c r="E243" s="1"/>
  <c r="A243"/>
  <c r="C243"/>
  <c r="F243"/>
  <c r="D243"/>
  <c r="H243"/>
  <c r="I228" i="6"/>
  <c r="B228"/>
  <c r="E228" s="1"/>
  <c r="A228"/>
  <c r="C228"/>
  <c r="D228"/>
  <c r="F228"/>
  <c r="H228"/>
  <c r="I244" i="11"/>
  <c r="B244"/>
  <c r="E244" s="1"/>
  <c r="A244"/>
  <c r="C244"/>
  <c r="F244"/>
  <c r="D244"/>
  <c r="H244"/>
  <c r="I221"/>
  <c r="B221"/>
  <c r="E221" s="1"/>
  <c r="A221"/>
  <c r="D221"/>
  <c r="C221"/>
  <c r="F221"/>
  <c r="H221"/>
  <c r="I221" i="9"/>
  <c r="B221"/>
  <c r="E221" s="1"/>
  <c r="A221"/>
  <c r="F221"/>
  <c r="H221"/>
  <c r="D221"/>
  <c r="C221"/>
  <c r="I232" i="10"/>
  <c r="B232"/>
  <c r="E232" s="1"/>
  <c r="A232"/>
  <c r="H232"/>
  <c r="D232"/>
  <c r="C232"/>
  <c r="F232"/>
  <c r="A6" i="7"/>
  <c r="I6" i="2" s="1"/>
  <c r="A36" i="7"/>
  <c r="I36" i="2" s="1"/>
  <c r="F30" i="9"/>
  <c r="A67" i="7"/>
  <c r="I67" i="2" s="1"/>
  <c r="A22" i="7"/>
  <c r="I22" i="2" s="1"/>
  <c r="A25" i="7"/>
  <c r="I25" i="2" s="1"/>
  <c r="A57" i="7"/>
  <c r="I57" i="2" s="1"/>
  <c r="A60" i="7"/>
  <c r="I60" i="2" s="1"/>
  <c r="C50" i="7"/>
  <c r="C26" i="9"/>
  <c r="D11"/>
  <c r="D13"/>
  <c r="A39" i="10"/>
  <c r="I39" i="2" s="1"/>
  <c r="I242" i="9"/>
  <c r="A242"/>
  <c r="B242"/>
  <c r="E242" s="1"/>
  <c r="H242"/>
  <c r="C242"/>
  <c r="D242"/>
  <c r="F242"/>
  <c r="I231" i="10"/>
  <c r="B231"/>
  <c r="E231" s="1"/>
  <c r="A231"/>
  <c r="D231"/>
  <c r="F231"/>
  <c r="H231"/>
  <c r="C231"/>
  <c r="I223" i="11"/>
  <c r="B223"/>
  <c r="E223" s="1"/>
  <c r="A223"/>
  <c r="H223"/>
  <c r="D223"/>
  <c r="C223"/>
  <c r="F223"/>
  <c r="I220" i="8"/>
  <c r="B220"/>
  <c r="E220" s="1"/>
  <c r="A220"/>
  <c r="F220"/>
  <c r="H220"/>
  <c r="D220"/>
  <c r="C220"/>
  <c r="I239" i="9"/>
  <c r="B239"/>
  <c r="E239" s="1"/>
  <c r="A239"/>
  <c r="D239"/>
  <c r="C239"/>
  <c r="F239"/>
  <c r="H239"/>
  <c r="I240" i="10"/>
  <c r="B240"/>
  <c r="E240" s="1"/>
  <c r="A240"/>
  <c r="H240"/>
  <c r="D240"/>
  <c r="C240"/>
  <c r="F240"/>
  <c r="I250" i="6"/>
  <c r="B250"/>
  <c r="E250" s="1"/>
  <c r="A250"/>
  <c r="H250"/>
  <c r="C250"/>
  <c r="D250"/>
  <c r="F250"/>
  <c r="I250" i="9"/>
  <c r="A250"/>
  <c r="B250"/>
  <c r="E250" s="1"/>
  <c r="H250"/>
  <c r="C250"/>
  <c r="D250"/>
  <c r="F250"/>
  <c r="I234" i="10"/>
  <c r="B234"/>
  <c r="E234" s="1"/>
  <c r="A234"/>
  <c r="C234"/>
  <c r="F234"/>
  <c r="H234"/>
  <c r="D234"/>
  <c r="I227" i="9"/>
  <c r="B227"/>
  <c r="E227" s="1"/>
  <c r="A227"/>
  <c r="D227"/>
  <c r="C227"/>
  <c r="F227"/>
  <c r="H227"/>
  <c r="I249"/>
  <c r="B249"/>
  <c r="E249" s="1"/>
  <c r="A249"/>
  <c r="F249"/>
  <c r="H249"/>
  <c r="D249"/>
  <c r="C249"/>
  <c r="I246" i="7"/>
  <c r="B246"/>
  <c r="E246" s="1"/>
  <c r="A246"/>
  <c r="D246"/>
  <c r="C246"/>
  <c r="F246"/>
  <c r="H246"/>
  <c r="I230" i="6"/>
  <c r="B230"/>
  <c r="E230" s="1"/>
  <c r="A230"/>
  <c r="H230"/>
  <c r="C230"/>
  <c r="D230"/>
  <c r="F230"/>
  <c r="I228" i="8"/>
  <c r="B228"/>
  <c r="E228" s="1"/>
  <c r="A228"/>
  <c r="F228"/>
  <c r="H228"/>
  <c r="D228"/>
  <c r="C228"/>
  <c r="I244" i="9"/>
  <c r="A244"/>
  <c r="B244"/>
  <c r="E244" s="1"/>
  <c r="C244"/>
  <c r="D244"/>
  <c r="F244"/>
  <c r="H244"/>
  <c r="I232" i="6"/>
  <c r="B232"/>
  <c r="E232" s="1"/>
  <c r="A232"/>
  <c r="C232"/>
  <c r="D232"/>
  <c r="F232"/>
  <c r="H232"/>
  <c r="I235" i="10"/>
  <c r="B235"/>
  <c r="E235" s="1"/>
  <c r="A235"/>
  <c r="D235"/>
  <c r="F235"/>
  <c r="H235"/>
  <c r="C235"/>
  <c r="I241" i="6"/>
  <c r="B241"/>
  <c r="E241" s="1"/>
  <c r="A241"/>
  <c r="F241"/>
  <c r="H241"/>
  <c r="D241"/>
  <c r="C241"/>
  <c r="I241" i="7"/>
  <c r="A241"/>
  <c r="B241"/>
  <c r="E241" s="1"/>
  <c r="D241"/>
  <c r="H241"/>
  <c r="C241"/>
  <c r="F241"/>
  <c r="I242" i="11"/>
  <c r="B242"/>
  <c r="E242" s="1"/>
  <c r="A242"/>
  <c r="F242"/>
  <c r="D242"/>
  <c r="H242"/>
  <c r="C242"/>
  <c r="I226" i="8"/>
  <c r="B226"/>
  <c r="E226" s="1"/>
  <c r="A226"/>
  <c r="D226"/>
  <c r="C226"/>
  <c r="F226"/>
  <c r="H226"/>
  <c r="I226" i="7"/>
  <c r="B226"/>
  <c r="E226" s="1"/>
  <c r="A226"/>
  <c r="D226"/>
  <c r="C226"/>
  <c r="F226"/>
  <c r="H226"/>
  <c r="I231" i="6"/>
  <c r="B231"/>
  <c r="E231" s="1"/>
  <c r="A231"/>
  <c r="D231"/>
  <c r="C231"/>
  <c r="F231"/>
  <c r="H231"/>
  <c r="I231" i="7"/>
  <c r="B231"/>
  <c r="E231" s="1"/>
  <c r="A231"/>
  <c r="C231"/>
  <c r="F231"/>
  <c r="D231"/>
  <c r="H231"/>
  <c r="I224" i="11"/>
  <c r="B224"/>
  <c r="E224" s="1"/>
  <c r="A224"/>
  <c r="C224"/>
  <c r="F224"/>
  <c r="D224"/>
  <c r="H224"/>
  <c r="I223" i="8"/>
  <c r="B223"/>
  <c r="E223" s="1"/>
  <c r="A223"/>
  <c r="C223"/>
  <c r="F223"/>
  <c r="D223"/>
  <c r="H223"/>
  <c r="I237" i="6"/>
  <c r="B237"/>
  <c r="E237" s="1"/>
  <c r="A237"/>
  <c r="F237"/>
  <c r="H237"/>
  <c r="D237"/>
  <c r="C237"/>
  <c r="I237" i="7"/>
  <c r="B237"/>
  <c r="E237" s="1"/>
  <c r="A237"/>
  <c r="D237"/>
  <c r="H237"/>
  <c r="C237"/>
  <c r="F237"/>
  <c r="I238" i="10"/>
  <c r="B238"/>
  <c r="E238" s="1"/>
  <c r="A238"/>
  <c r="C238"/>
  <c r="F238"/>
  <c r="H238"/>
  <c r="D238"/>
  <c r="I238" i="9"/>
  <c r="A238"/>
  <c r="B238"/>
  <c r="E238" s="1"/>
  <c r="H238"/>
  <c r="C238"/>
  <c r="D238"/>
  <c r="F238"/>
  <c r="I222" i="11"/>
  <c r="B222"/>
  <c r="E222" s="1"/>
  <c r="A222"/>
  <c r="F222"/>
  <c r="D222"/>
  <c r="H222"/>
  <c r="C222"/>
  <c r="I248" i="10"/>
  <c r="B248"/>
  <c r="E248" s="1"/>
  <c r="A248"/>
  <c r="H248"/>
  <c r="D248"/>
  <c r="C248"/>
  <c r="F248"/>
  <c r="I220"/>
  <c r="A220"/>
  <c r="B220"/>
  <c r="E220" s="1"/>
  <c r="H220"/>
  <c r="D220"/>
  <c r="C220"/>
  <c r="F220"/>
  <c r="I220" i="9"/>
  <c r="A220"/>
  <c r="B220"/>
  <c r="E220" s="1"/>
  <c r="C220"/>
  <c r="D220"/>
  <c r="F220"/>
  <c r="H220"/>
  <c r="I239" i="8"/>
  <c r="B239"/>
  <c r="E239" s="1"/>
  <c r="A239"/>
  <c r="C239"/>
  <c r="F239"/>
  <c r="D239"/>
  <c r="H239"/>
  <c r="I245" i="6"/>
  <c r="B245"/>
  <c r="E245" s="1"/>
  <c r="A245"/>
  <c r="F245"/>
  <c r="H245"/>
  <c r="D245"/>
  <c r="C245"/>
  <c r="I245" i="7"/>
  <c r="B245"/>
  <c r="E245" s="1"/>
  <c r="A245"/>
  <c r="D245"/>
  <c r="H245"/>
  <c r="C245"/>
  <c r="F245"/>
  <c r="I240" i="8"/>
  <c r="B240"/>
  <c r="E240" s="1"/>
  <c r="A240"/>
  <c r="F240"/>
  <c r="H240"/>
  <c r="D240"/>
  <c r="C240"/>
  <c r="I240" i="7"/>
  <c r="B240"/>
  <c r="E240" s="1"/>
  <c r="A240"/>
  <c r="F240"/>
  <c r="H240"/>
  <c r="D240"/>
  <c r="C240"/>
  <c r="I229" i="8"/>
  <c r="B229"/>
  <c r="E229" s="1"/>
  <c r="A229"/>
  <c r="D229"/>
  <c r="H229"/>
  <c r="C229"/>
  <c r="F229"/>
  <c r="I250" i="11"/>
  <c r="B250"/>
  <c r="E250" s="1"/>
  <c r="A250"/>
  <c r="F250"/>
  <c r="D250"/>
  <c r="H250"/>
  <c r="C250"/>
  <c r="I234" i="8"/>
  <c r="B234"/>
  <c r="E234" s="1"/>
  <c r="A234"/>
  <c r="D234"/>
  <c r="C234"/>
  <c r="F234"/>
  <c r="H234"/>
  <c r="I234" i="7"/>
  <c r="B234"/>
  <c r="E234" s="1"/>
  <c r="A234"/>
  <c r="D234"/>
  <c r="C234"/>
  <c r="F234"/>
  <c r="H234"/>
  <c r="I236" i="8"/>
  <c r="B236"/>
  <c r="E236" s="1"/>
  <c r="A236"/>
  <c r="F236"/>
  <c r="H236"/>
  <c r="D236"/>
  <c r="C236"/>
  <c r="I236" i="7"/>
  <c r="B236"/>
  <c r="E236" s="1"/>
  <c r="A236"/>
  <c r="F236"/>
  <c r="H236"/>
  <c r="D236"/>
  <c r="C236"/>
  <c r="I227" i="10"/>
  <c r="B227"/>
  <c r="E227" s="1"/>
  <c r="A227"/>
  <c r="D227"/>
  <c r="F227"/>
  <c r="H227"/>
  <c r="C227"/>
  <c r="I233" i="6"/>
  <c r="B233"/>
  <c r="E233" s="1"/>
  <c r="A233"/>
  <c r="F233"/>
  <c r="H233"/>
  <c r="D233"/>
  <c r="C233"/>
  <c r="I233" i="7"/>
  <c r="A233"/>
  <c r="B233"/>
  <c r="E233" s="1"/>
  <c r="D233"/>
  <c r="H233"/>
  <c r="C233"/>
  <c r="F233"/>
  <c r="I247" i="6"/>
  <c r="B247"/>
  <c r="E247" s="1"/>
  <c r="A247"/>
  <c r="D247"/>
  <c r="C247"/>
  <c r="F247"/>
  <c r="H247"/>
  <c r="I247" i="7"/>
  <c r="B247"/>
  <c r="E247" s="1"/>
  <c r="A247"/>
  <c r="C247"/>
  <c r="F247"/>
  <c r="D247"/>
  <c r="H247"/>
  <c r="I249" i="10"/>
  <c r="B249"/>
  <c r="E249" s="1"/>
  <c r="A249"/>
  <c r="C249"/>
  <c r="D249"/>
  <c r="F249"/>
  <c r="H249"/>
  <c r="I225" i="6"/>
  <c r="B225"/>
  <c r="E225" s="1"/>
  <c r="A225"/>
  <c r="F225"/>
  <c r="H225"/>
  <c r="D225"/>
  <c r="C225"/>
  <c r="I225" i="7"/>
  <c r="A225"/>
  <c r="B225"/>
  <c r="E225" s="1"/>
  <c r="D225"/>
  <c r="H225"/>
  <c r="C225"/>
  <c r="F225"/>
  <c r="I246" i="10"/>
  <c r="B246"/>
  <c r="E246" s="1"/>
  <c r="A246"/>
  <c r="C246"/>
  <c r="F246"/>
  <c r="H246"/>
  <c r="D246"/>
  <c r="I246" i="9"/>
  <c r="A246"/>
  <c r="B246"/>
  <c r="E246" s="1"/>
  <c r="H246"/>
  <c r="C246"/>
  <c r="D246"/>
  <c r="F246"/>
  <c r="I230" i="11"/>
  <c r="B230"/>
  <c r="E230" s="1"/>
  <c r="A230"/>
  <c r="F230"/>
  <c r="D230"/>
  <c r="H230"/>
  <c r="C230"/>
  <c r="I243" i="8"/>
  <c r="B243"/>
  <c r="E243" s="1"/>
  <c r="A243"/>
  <c r="C243"/>
  <c r="F243"/>
  <c r="D243"/>
  <c r="H243"/>
  <c r="I228" i="10"/>
  <c r="B228"/>
  <c r="E228" s="1"/>
  <c r="A228"/>
  <c r="H228"/>
  <c r="D228"/>
  <c r="C228"/>
  <c r="F228"/>
  <c r="I228" i="9"/>
  <c r="A228"/>
  <c r="B228"/>
  <c r="E228" s="1"/>
  <c r="C228"/>
  <c r="D228"/>
  <c r="F228"/>
  <c r="H228"/>
  <c r="I244" i="6"/>
  <c r="B244"/>
  <c r="E244" s="1"/>
  <c r="A244"/>
  <c r="C244"/>
  <c r="D244"/>
  <c r="F244"/>
  <c r="H244"/>
  <c r="I221"/>
  <c r="B221"/>
  <c r="E221" s="1"/>
  <c r="A221"/>
  <c r="F221"/>
  <c r="H221"/>
  <c r="D221"/>
  <c r="C221"/>
  <c r="I221" i="7"/>
  <c r="B221"/>
  <c r="E221" s="1"/>
  <c r="A221"/>
  <c r="D221"/>
  <c r="H221"/>
  <c r="C221"/>
  <c r="F221"/>
  <c r="I232" i="11"/>
  <c r="B232"/>
  <c r="E232" s="1"/>
  <c r="A232"/>
  <c r="C232"/>
  <c r="F232"/>
  <c r="D232"/>
  <c r="H232"/>
  <c r="A35" i="7"/>
  <c r="I35" i="2" s="1"/>
  <c r="A49" i="7"/>
  <c r="I49" i="2" s="1"/>
  <c r="F13" i="9"/>
  <c r="A33" i="10"/>
  <c r="I33" i="2" s="1"/>
  <c r="A47" i="7"/>
  <c r="I47" i="2" s="1"/>
  <c r="A54" i="7"/>
  <c r="I54" i="2" s="1"/>
  <c r="A53" i="7"/>
  <c r="I53" i="2" s="1"/>
  <c r="A40" i="7"/>
  <c r="I40" i="2" s="1"/>
  <c r="F50" i="7"/>
  <c r="A50"/>
  <c r="I50" i="2" s="1"/>
  <c r="D26" i="9"/>
  <c r="C11"/>
  <c r="A76" i="6"/>
  <c r="I76" i="2" s="1"/>
  <c r="C13" i="9"/>
  <c r="A70" i="11"/>
  <c r="I70" i="2" s="1"/>
  <c r="A72" i="11"/>
  <c r="I72" i="2" s="1"/>
  <c r="A45" i="10"/>
  <c r="I45" i="2" s="1"/>
</calcChain>
</file>

<file path=xl/sharedStrings.xml><?xml version="1.0" encoding="utf-8"?>
<sst xmlns="http://schemas.openxmlformats.org/spreadsheetml/2006/main" count="567" uniqueCount="299">
  <si>
    <t>št.číslo</t>
  </si>
  <si>
    <t>muž/žena</t>
  </si>
  <si>
    <t>kateg.</t>
  </si>
  <si>
    <t>A</t>
  </si>
  <si>
    <t>B</t>
  </si>
  <si>
    <t>C</t>
  </si>
  <si>
    <t>D</t>
  </si>
  <si>
    <t>E</t>
  </si>
  <si>
    <t>F</t>
  </si>
  <si>
    <t>čas</t>
  </si>
  <si>
    <t>Poradie</t>
  </si>
  <si>
    <t>Št.číslo</t>
  </si>
  <si>
    <t>oddiel</t>
  </si>
  <si>
    <t>zoznam kategórií</t>
  </si>
  <si>
    <t>počet štartujúcich</t>
  </si>
  <si>
    <t>Meno</t>
  </si>
  <si>
    <t>Oddiel</t>
  </si>
  <si>
    <t>Čas</t>
  </si>
  <si>
    <t>Por. v kat.</t>
  </si>
  <si>
    <t>Kategória</t>
  </si>
  <si>
    <t>rok nar.</t>
  </si>
  <si>
    <t>adresa</t>
  </si>
  <si>
    <t>priezvisko a meno</t>
  </si>
  <si>
    <t>Rok nar.</t>
  </si>
  <si>
    <t>Por.kat.</t>
  </si>
  <si>
    <t>Celk.por.</t>
  </si>
  <si>
    <t>1. Zameranie</t>
  </si>
  <si>
    <t xml:space="preserve">Nie je potrebné robiť v ňom akékoľvek úpravy. Textové polia (meno, oddiel, adresa) sú naformátované tak, </t>
  </si>
  <si>
    <t>Je pripravený pre maximálny počet 250 účastníkov. Tento počet však možno ľubovoľne zvýšiť (viď nižšie).</t>
  </si>
  <si>
    <t>2. Zoznam hárkov</t>
  </si>
  <si>
    <t>meno</t>
  </si>
  <si>
    <t>cas</t>
  </si>
  <si>
    <t>štartovné  čísla a im príslušné výsledné časy v poradí, v akom dobehli do cieľa</t>
  </si>
  <si>
    <t>vysl</t>
  </si>
  <si>
    <t>výsledky pretekov - celkové poradie (u každého účastníka je uvedené aj poradie v kategórii)</t>
  </si>
  <si>
    <r>
      <t xml:space="preserve">katA </t>
    </r>
    <r>
      <rPr>
        <sz val="12"/>
        <rFont val="Times New Roman CE"/>
        <charset val="238"/>
      </rPr>
      <t>až</t>
    </r>
  </si>
  <si>
    <t>katF</t>
  </si>
  <si>
    <t>výsledky pretekov podľa kategórií (u každého účastníka je uvedené aj celkové poradie)</t>
  </si>
  <si>
    <t>navod</t>
  </si>
  <si>
    <t>tento návod na použitie</t>
  </si>
  <si>
    <t>3. Vstup údajov</t>
  </si>
  <si>
    <r>
      <t xml:space="preserve">A. Zoznam účastníkov - </t>
    </r>
    <r>
      <rPr>
        <sz val="12"/>
        <rFont val="Times New Roman CE"/>
        <charset val="238"/>
      </rPr>
      <t>hárok</t>
    </r>
    <r>
      <rPr>
        <b/>
        <i/>
        <sz val="12"/>
        <rFont val="Times New Roman CE"/>
        <charset val="238"/>
      </rPr>
      <t xml:space="preserve"> meno</t>
    </r>
  </si>
  <si>
    <t>Údaje do jednotlivých stĺpcov sa zadávajú podľa hlavičiek stĺpcov, ktoré sú viac-menej samovysvetľujúce.</t>
  </si>
  <si>
    <t>Preto len niekoľko poznámok.</t>
  </si>
  <si>
    <t>musí byť numerické a jednoznačné, t.j. dvaja pretekári nemôžu mať rovnaké číslo (napr. jeden modré</t>
  </si>
  <si>
    <r>
      <t xml:space="preserve">druhý červené). </t>
    </r>
    <r>
      <rPr>
        <u/>
        <sz val="12"/>
        <rFont val="Times New Roman CE"/>
        <charset val="238"/>
      </rPr>
      <t>Musí byť vyplnené</t>
    </r>
    <r>
      <rPr>
        <sz val="12"/>
        <rFont val="Times New Roman CE"/>
        <charset val="238"/>
      </rPr>
      <t>.</t>
    </r>
  </si>
  <si>
    <r>
      <t xml:space="preserve">zadáva sa </t>
    </r>
    <r>
      <rPr>
        <b/>
        <sz val="12"/>
        <rFont val="Times New Roman CE"/>
        <charset val="238"/>
      </rPr>
      <t>m</t>
    </r>
    <r>
      <rPr>
        <sz val="12"/>
        <rFont val="Times New Roman CE"/>
        <charset val="238"/>
      </rPr>
      <t xml:space="preserve"> alebo </t>
    </r>
    <r>
      <rPr>
        <b/>
        <sz val="12"/>
        <rFont val="Times New Roman CE"/>
        <charset val="238"/>
      </rPr>
      <t xml:space="preserve">M </t>
    </r>
    <r>
      <rPr>
        <sz val="12"/>
        <rFont val="Times New Roman CE"/>
        <charset val="238"/>
      </rPr>
      <t xml:space="preserve">pre muža a </t>
    </r>
    <r>
      <rPr>
        <b/>
        <sz val="12"/>
        <rFont val="Times New Roman CE"/>
        <charset val="238"/>
      </rPr>
      <t>z</t>
    </r>
    <r>
      <rPr>
        <sz val="12"/>
        <rFont val="Times New Roman CE"/>
        <charset val="238"/>
      </rPr>
      <t xml:space="preserve"> alebo </t>
    </r>
    <r>
      <rPr>
        <b/>
        <sz val="12"/>
        <rFont val="Times New Roman CE"/>
        <charset val="238"/>
      </rPr>
      <t>Z</t>
    </r>
    <r>
      <rPr>
        <sz val="12"/>
        <rFont val="Times New Roman CE"/>
        <charset val="238"/>
      </rPr>
      <t xml:space="preserve"> pre ženu a spolu s rokom narodenia slúži na</t>
    </r>
  </si>
  <si>
    <r>
      <t xml:space="preserve">automatické určenie kategórie. </t>
    </r>
    <r>
      <rPr>
        <u/>
        <sz val="12"/>
        <rFont val="Times New Roman CE"/>
        <charset val="238"/>
      </rPr>
      <t>Musí byť vyplnené</t>
    </r>
    <r>
      <rPr>
        <sz val="12"/>
        <rFont val="Times New Roman CE"/>
        <charset val="238"/>
      </rPr>
      <t>.</t>
    </r>
  </si>
  <si>
    <t>je štvormiestne číslo. Slúži na automatické určenie kategórie (spolu so stĺpcom muž/žena).</t>
  </si>
  <si>
    <r>
      <t>Musí byť vyplnené</t>
    </r>
    <r>
      <rPr>
        <sz val="12"/>
        <rFont val="Times New Roman CE"/>
        <charset val="238"/>
      </rPr>
      <t>.</t>
    </r>
  </si>
  <si>
    <r>
      <t>oddiel</t>
    </r>
    <r>
      <rPr>
        <sz val="12"/>
        <rFont val="Times New Roman CE"/>
        <charset val="238"/>
      </rPr>
      <t xml:space="preserve"> a</t>
    </r>
  </si>
  <si>
    <t>majú len dokumentačný charakter. Oddiel sa tlačí vo výsledkových listinách, adresa môže</t>
  </si>
  <si>
    <r>
      <t xml:space="preserve">slúžiť na zasielanie výsledkov, prípadne propozícií v ďalšom roku. </t>
    </r>
    <r>
      <rPr>
        <u/>
        <sz val="12"/>
        <rFont val="Times New Roman CE"/>
        <charset val="238"/>
      </rPr>
      <t>Sú nepovinné</t>
    </r>
    <r>
      <rPr>
        <sz val="12"/>
        <rFont val="Times New Roman CE"/>
        <charset val="238"/>
      </rPr>
      <t>.</t>
    </r>
  </si>
  <si>
    <t>je kategória účastníka, ktorá sa vygeneruje automaticky podľa roku narodenia a stĺpca muž/žena,</t>
  </si>
  <si>
    <t>takže ich netreba zadávať. Podľa pravidiel ale môže pretekár štartovať aj v ľubovoľnej vyššej</t>
  </si>
  <si>
    <t>kategórii - v takom prípade sa jednoducho prepíše (veľkým písmenom).</t>
  </si>
  <si>
    <t>je preddefinovaný zoznam kategórií, pričom roky v ňom sú určené tak, aby mohlo byť použité</t>
  </si>
  <si>
    <t>porovnávanie "väčší ako". Tieto údaje nie je potrebné modifikovať, sú nastavené v zmysle propozícií.</t>
  </si>
  <si>
    <t xml:space="preserve">je číslo, ktoré udáva priebežný počet zaregistrovaných účastníkov. Generuje sa automaticky </t>
  </si>
  <si>
    <r>
      <t xml:space="preserve">a </t>
    </r>
    <r>
      <rPr>
        <u/>
        <sz val="12"/>
        <rFont val="Times New Roman CE"/>
        <charset val="238"/>
      </rPr>
      <t>nesmie</t>
    </r>
    <r>
      <rPr>
        <sz val="12"/>
        <rFont val="Times New Roman CE"/>
        <charset val="238"/>
      </rPr>
      <t xml:space="preserve"> sa modifikovať.</t>
    </r>
  </si>
  <si>
    <r>
      <t xml:space="preserve">B. výsledky rozhodcov - </t>
    </r>
    <r>
      <rPr>
        <sz val="12"/>
        <rFont val="Times New Roman CE"/>
        <charset val="238"/>
      </rPr>
      <t>hárok</t>
    </r>
    <r>
      <rPr>
        <b/>
        <i/>
        <sz val="12"/>
        <rFont val="Times New Roman CE"/>
        <charset val="238"/>
      </rPr>
      <t xml:space="preserve"> cas</t>
    </r>
  </si>
  <si>
    <t>sú štartovné čísla v poradí, v akom dobehli pretekári do cieľa</t>
  </si>
  <si>
    <r>
      <t xml:space="preserve">je čas, prislúchajúci štartovnému číslu. Zadáva sa v tvare </t>
    </r>
    <r>
      <rPr>
        <b/>
        <sz val="12"/>
        <rFont val="Times New Roman CE"/>
        <charset val="238"/>
      </rPr>
      <t>h:mm:mm</t>
    </r>
    <r>
      <rPr>
        <sz val="12"/>
        <rFont val="Times New Roman CE"/>
        <charset val="238"/>
      </rPr>
      <t>, kde h znamená hodiny,</t>
    </r>
  </si>
  <si>
    <t xml:space="preserve">mm minúty a ss sekundy. Pre zrýchlenie zadávania nie je potrebné jednociferné minúty a sekundy </t>
  </si>
  <si>
    <t xml:space="preserve">zadávať v tvare 0x, stačí x. Napr. čas 1:08:06 stačí zapísať 1:8:6. </t>
  </si>
  <si>
    <t>Výnimky</t>
  </si>
  <si>
    <r>
      <t>Účastníkovi, ktorý pretek nedokončí, sa musí zapísať štartovné číslo a do stĺpca</t>
    </r>
    <r>
      <rPr>
        <i/>
        <sz val="12"/>
        <rFont val="Times New Roman CE"/>
        <charset val="238"/>
      </rPr>
      <t xml:space="preserve"> čas</t>
    </r>
    <r>
      <rPr>
        <sz val="12"/>
        <rFont val="Times New Roman CE"/>
        <charset val="238"/>
      </rPr>
      <t xml:space="preserve"> </t>
    </r>
  </si>
  <si>
    <t>sa mu zapíše ľubovoľný čas, ktorý má na pozícii hodín hodnotu 9, napr. 9:00:00.</t>
  </si>
  <si>
    <r>
      <t xml:space="preserve">Vo výsledkovej listine bude mať takýto účastník v stĺpci </t>
    </r>
    <r>
      <rPr>
        <u/>
        <sz val="12"/>
        <rFont val="Times New Roman CE"/>
        <charset val="238"/>
      </rPr>
      <t>čas</t>
    </r>
    <r>
      <rPr>
        <sz val="12"/>
        <rFont val="Times New Roman CE"/>
        <charset val="238"/>
      </rPr>
      <t xml:space="preserve"> uvedené "DNF" a stĺpce udávajúce</t>
    </r>
  </si>
  <si>
    <t>poradie budú prázdne.</t>
  </si>
  <si>
    <r>
      <t>Účastníkovi, ktorý bol diskvalifikovaný, sa musí zapísať štartovné číslo a do stĺpca</t>
    </r>
    <r>
      <rPr>
        <i/>
        <sz val="12"/>
        <rFont val="Times New Roman CE"/>
        <charset val="238"/>
      </rPr>
      <t xml:space="preserve"> čas</t>
    </r>
    <r>
      <rPr>
        <sz val="12"/>
        <rFont val="Times New Roman CE"/>
        <charset val="238"/>
      </rPr>
      <t xml:space="preserve"> </t>
    </r>
  </si>
  <si>
    <t>sa mu zapíše ľubovoľný čas, ktorý má na pozícii hodín hodnotu 8, napr. 8:00:00.</t>
  </si>
  <si>
    <r>
      <t xml:space="preserve">Vo výsledkovej listine bude mať takýto účastník v stĺpci </t>
    </r>
    <r>
      <rPr>
        <u/>
        <sz val="12"/>
        <rFont val="Times New Roman CE"/>
        <charset val="238"/>
      </rPr>
      <t>čas</t>
    </r>
    <r>
      <rPr>
        <sz val="12"/>
        <rFont val="Times New Roman CE"/>
        <charset val="238"/>
      </rPr>
      <t xml:space="preserve"> uvedené "DQ" a stĺpce udávajúce</t>
    </r>
  </si>
  <si>
    <r>
      <t xml:space="preserve">Výsledky sú v hárkoch </t>
    </r>
    <r>
      <rPr>
        <i/>
        <sz val="12"/>
        <rFont val="Times New Roman CE"/>
        <charset val="238"/>
      </rPr>
      <t>vysl</t>
    </r>
    <r>
      <rPr>
        <sz val="12"/>
        <rFont val="Times New Roman CE"/>
        <charset val="238"/>
      </rPr>
      <t xml:space="preserve"> (celkové poradie) a </t>
    </r>
    <r>
      <rPr>
        <i/>
        <sz val="12"/>
        <rFont val="Times New Roman CE"/>
        <charset val="238"/>
      </rPr>
      <t>katA</t>
    </r>
    <r>
      <rPr>
        <sz val="12"/>
        <rFont val="Times New Roman CE"/>
        <charset val="238"/>
      </rPr>
      <t xml:space="preserve"> až </t>
    </r>
    <r>
      <rPr>
        <i/>
        <sz val="12"/>
        <rFont val="Times New Roman CE"/>
        <charset val="238"/>
      </rPr>
      <t>katF</t>
    </r>
    <r>
      <rPr>
        <sz val="12"/>
        <rFont val="Times New Roman CE"/>
        <charset val="238"/>
      </rPr>
      <t xml:space="preserve"> (podľa kategórií). Vytvárajú sa automaticky </t>
    </r>
  </si>
  <si>
    <r>
      <t xml:space="preserve">po zadaní každého riadku do hárku </t>
    </r>
    <r>
      <rPr>
        <i/>
        <sz val="12"/>
        <rFont val="Times New Roman CE"/>
        <charset val="238"/>
      </rPr>
      <t>cas</t>
    </r>
    <r>
      <rPr>
        <sz val="12"/>
        <rFont val="Times New Roman CE"/>
        <charset val="238"/>
      </rPr>
      <t xml:space="preserve">, preto je možné tlačiť aj priebežné výsledky (napr. po dobehnutí </t>
    </r>
  </si>
  <si>
    <t>prvých 20 pretekárov a pod.)</t>
  </si>
  <si>
    <t>Pri tlači výsledkov sú názov podujatia aj nadpisy stĺpcov tlačené na každej strane výsledkovej listiny</t>
  </si>
  <si>
    <t>a na každej strane je dole v prostriedku číslo strany.</t>
  </si>
  <si>
    <t>Navyše je pri celkovom poradí v ľavej a pravej dolnej časti každej strany vytlačený aj zoznam kategórií.</t>
  </si>
  <si>
    <t>Počet účastníkov</t>
  </si>
  <si>
    <t xml:space="preserve">počet účastníkov je možné zvýšiť nakopírovaním prvého riadku za hlavičkou v každom </t>
  </si>
  <si>
    <t>hárku do riadkov 252 a vyššie.</t>
  </si>
  <si>
    <t>Iné súťaže</t>
  </si>
  <si>
    <r>
      <t xml:space="preserve">Zošit možno použiť aj na vyhodnocovanie iných súťaží s podmienkou, že </t>
    </r>
    <r>
      <rPr>
        <b/>
        <sz val="12"/>
        <rFont val="Times New Roman CE"/>
        <charset val="238"/>
      </rPr>
      <t>počet</t>
    </r>
    <r>
      <rPr>
        <sz val="12"/>
        <rFont val="Times New Roman CE"/>
        <charset val="238"/>
      </rPr>
      <t xml:space="preserve"> kategórií</t>
    </r>
  </si>
  <si>
    <r>
      <t xml:space="preserve">je najviac 6. Stačí definovať kategórie v hárku </t>
    </r>
    <r>
      <rPr>
        <i/>
        <sz val="12"/>
        <rFont val="Times New Roman CE"/>
        <charset val="238"/>
      </rPr>
      <t>meno</t>
    </r>
    <r>
      <rPr>
        <sz val="12"/>
        <rFont val="Times New Roman CE"/>
        <charset val="238"/>
      </rPr>
      <t xml:space="preserve"> a zmeniť header a footer v hárkoch</t>
    </r>
  </si>
  <si>
    <t>Zošit možno použiť aj pre väčší počet kategórií ako 6, ale úprava už nie je triviálna.</t>
  </si>
  <si>
    <r>
      <t>vysl</t>
    </r>
    <r>
      <rPr>
        <sz val="12"/>
        <rFont val="Times New Roman CE"/>
        <charset val="238"/>
      </rPr>
      <t xml:space="preserve"> a </t>
    </r>
    <r>
      <rPr>
        <i/>
        <sz val="12"/>
        <rFont val="Times New Roman CE"/>
        <charset val="238"/>
      </rPr>
      <t>katA</t>
    </r>
    <r>
      <rPr>
        <sz val="12"/>
        <rFont val="Times New Roman CE"/>
        <charset val="238"/>
      </rPr>
      <t xml:space="preserve"> až </t>
    </r>
    <r>
      <rPr>
        <i/>
        <sz val="12"/>
        <rFont val="Times New Roman CE"/>
        <charset val="238"/>
      </rPr>
      <t xml:space="preserve">katF </t>
    </r>
    <r>
      <rPr>
        <sz val="12"/>
        <rFont val="Times New Roman CE"/>
        <charset val="238"/>
      </rPr>
      <t>(napr. cez Page Setup v menu File).</t>
    </r>
  </si>
  <si>
    <r>
      <t xml:space="preserve">Okrem uvedených úprav treba totiž doplniť ďalšie hárky </t>
    </r>
    <r>
      <rPr>
        <i/>
        <sz val="12"/>
        <rFont val="Times New Roman CE"/>
        <charset val="238"/>
      </rPr>
      <t>katX</t>
    </r>
    <r>
      <rPr>
        <sz val="12"/>
        <rFont val="Times New Roman CE"/>
        <charset val="238"/>
      </rPr>
      <t xml:space="preserve"> a zmeniť formuly </t>
    </r>
  </si>
  <si>
    <t>v niektorých stĺpcoch skoro vo všetkých hárkoch.</t>
  </si>
  <si>
    <t>V prípade nejasností, alebo návrhov na vylepšenie, resp. zmenu kontaktujte</t>
  </si>
  <si>
    <t>Ján Štekauer</t>
  </si>
  <si>
    <t>Ipeľská 15</t>
  </si>
  <si>
    <t>821 07 Bratislava</t>
  </si>
  <si>
    <t>tel. domov</t>
  </si>
  <si>
    <t>02 45 24 29 30</t>
  </si>
  <si>
    <t>tel. do zamestnania</t>
  </si>
  <si>
    <t>02 49 20 25 62</t>
  </si>
  <si>
    <t>e-mail</t>
  </si>
  <si>
    <t>jan.stekauer@softec.sk</t>
  </si>
  <si>
    <t>zoznam účastníkov s ich štartovnými číslami, rokom narodenia, oddielom, adresou a kategóriou.</t>
  </si>
  <si>
    <t>Zároveň sú tu definované kategórie.</t>
  </si>
  <si>
    <r>
      <t xml:space="preserve">Pretekárov, ktorí preteky nedokončia, alebo boli diskvalifikovaní, treba uvádzať </t>
    </r>
    <r>
      <rPr>
        <b/>
        <sz val="12"/>
        <rFont val="Times New Roman CE"/>
        <charset val="238"/>
      </rPr>
      <t xml:space="preserve">za </t>
    </r>
    <r>
      <rPr>
        <sz val="12"/>
        <rFont val="Times New Roman CE"/>
        <charset val="238"/>
      </rPr>
      <t xml:space="preserve">posledným </t>
    </r>
  </si>
  <si>
    <t xml:space="preserve">klasifikovaným účastníkom. Vo výsledkoch sa potom objavia v tom poradí, ako </t>
  </si>
  <si>
    <t>boli uvedení v tomto hárku.</t>
  </si>
  <si>
    <t>st.listina</t>
  </si>
  <si>
    <t xml:space="preserve">Štarová listina obsahuje štartové číslo, meno, rok narodenia, oddiel a kategóriu. Na každej vytlačenej strane </t>
  </si>
  <si>
    <t>je názov podujatia a nadpisy stĺpcov. V dolnej časti je na každej strane v prostriedku číslo strany</t>
  </si>
  <si>
    <t>a vľavo a vpravo zoznam kategórií.</t>
  </si>
  <si>
    <t>5. Výsledky</t>
  </si>
  <si>
    <t>4. Štartová listina</t>
  </si>
  <si>
    <t>6. Ďalšie možnosti</t>
  </si>
  <si>
    <t>7. Kontakt</t>
  </si>
  <si>
    <t>Zošit je určený na vyhodnotenie výsledkov Polmaratónu Bratislava 2005 s kategóriami v zmysle propozícií.</t>
  </si>
  <si>
    <r>
      <t xml:space="preserve">Štartovú listinu možno priebežne, alebo po skončení prezentácie vytlačiť z hárku </t>
    </r>
    <r>
      <rPr>
        <i/>
        <sz val="12"/>
        <rFont val="Times New Roman CE"/>
        <charset val="238"/>
      </rPr>
      <t>st.listina</t>
    </r>
    <r>
      <rPr>
        <sz val="12"/>
        <rFont val="Times New Roman CE"/>
        <charset val="238"/>
      </rPr>
      <t>.</t>
    </r>
  </si>
  <si>
    <r>
      <t xml:space="preserve">B. znova otvoriť to isté rolovacie menu a </t>
    </r>
    <r>
      <rPr>
        <sz val="12"/>
        <rFont val="Times New Roman CE"/>
        <charset val="238"/>
      </rPr>
      <t>zvoliť  Sort Ascending (úplne prvý riadok v menu).</t>
    </r>
  </si>
  <si>
    <r>
      <t xml:space="preserve">A. v hárku </t>
    </r>
    <r>
      <rPr>
        <i/>
        <sz val="12"/>
        <rFont val="Times New Roman CE"/>
        <charset val="238"/>
      </rPr>
      <t>st.listina</t>
    </r>
    <r>
      <rPr>
        <sz val="12"/>
        <rFont val="Times New Roman CE"/>
        <charset val="238"/>
      </rPr>
      <t xml:space="preserve"> v rolovacom menu v stĺpci </t>
    </r>
    <r>
      <rPr>
        <u/>
        <sz val="12"/>
        <rFont val="Times New Roman CE"/>
        <charset val="238"/>
      </rPr>
      <t>št.číslo</t>
    </r>
    <r>
      <rPr>
        <sz val="12"/>
        <rFont val="Times New Roman CE"/>
        <charset val="238"/>
      </rPr>
      <t xml:space="preserve"> zvoliť (NonBlanks)</t>
    </r>
  </si>
  <si>
    <t>štát</t>
  </si>
  <si>
    <t>Štát</t>
  </si>
  <si>
    <t>prihl</t>
  </si>
  <si>
    <t>prihlasovací lístok (je to jedna strana, na ktorej sú štyri prihlasovacie lístky)</t>
  </si>
  <si>
    <t>je trojpísmenová skratka krajiny, z ktorej účastník pochádza (napr. SVK, CZE, HUN, AUT a pod.)</t>
  </si>
  <si>
    <t>automaticky konvertovaný na veľké.</t>
  </si>
  <si>
    <r>
      <t xml:space="preserve">Tento údaj je </t>
    </r>
    <r>
      <rPr>
        <u/>
        <sz val="12"/>
        <rFont val="Times New Roman CE"/>
        <charset val="238"/>
      </rPr>
      <t>nepovinný</t>
    </r>
    <r>
      <rPr>
        <sz val="12"/>
        <rFont val="Times New Roman CE"/>
        <charset val="238"/>
      </rPr>
      <t xml:space="preserve"> a môže sa zadávať aj ako malé písmená - na výsledkovej listine bude</t>
    </r>
  </si>
  <si>
    <t>štartová listina zotriedená podľa štartových čísel</t>
  </si>
  <si>
    <t>1. Polmaratón Bratislava 2005</t>
  </si>
  <si>
    <t>15.mája 2005</t>
  </si>
  <si>
    <t xml:space="preserve">    Prihlasovací lístok                                                                                           Entry form</t>
  </si>
  <si>
    <t xml:space="preserve">len v prípade, že chcete štartovať vo vyššej kategórii. </t>
  </si>
  <si>
    <t>if you want to compete in higher age group.</t>
  </si>
  <si>
    <t>Štartové číslo       Start number</t>
  </si>
  <si>
    <t>Kategória               Age group</t>
  </si>
  <si>
    <t>Priezvisko       Surname</t>
  </si>
  <si>
    <t>Meno                    First name</t>
  </si>
  <si>
    <t>Rok narodenia  Year of birth</t>
  </si>
  <si>
    <t>Muž                       Male</t>
  </si>
  <si>
    <t>Žena                      Female</t>
  </si>
  <si>
    <t>Oddiel              Team name</t>
  </si>
  <si>
    <t>Ulica,číslo        Address</t>
  </si>
  <si>
    <t>PSČ                       Postcode</t>
  </si>
  <si>
    <t>Štát                        Country</t>
  </si>
  <si>
    <t>Obec                     City</t>
  </si>
  <si>
    <r>
      <t xml:space="preserve">Prosíme, aby ste údaje vyplnili </t>
    </r>
    <r>
      <rPr>
        <b/>
        <sz val="8"/>
        <rFont val="Arial"/>
        <family val="2"/>
        <charset val="238"/>
      </rPr>
      <t>čitateľne</t>
    </r>
    <r>
      <rPr>
        <sz val="8"/>
        <rFont val="Arial"/>
        <family val="2"/>
        <charset val="238"/>
      </rPr>
      <t>. Kategóriu vyplňte</t>
    </r>
  </si>
  <si>
    <r>
      <t xml:space="preserve">Please, fill in the data </t>
    </r>
    <r>
      <rPr>
        <b/>
        <sz val="8"/>
        <rFont val="Arial"/>
        <family val="2"/>
        <charset val="238"/>
      </rPr>
      <t>readably</t>
    </r>
    <r>
      <rPr>
        <sz val="8"/>
        <rFont val="Arial"/>
        <family val="2"/>
        <charset val="238"/>
      </rPr>
      <t>. Fill in the age group only</t>
    </r>
  </si>
  <si>
    <t xml:space="preserve">Ak nastavenie Excelu umožňuje používať makrá, je pred tlačením štartovnej listiny potrebné stlačiť </t>
  </si>
  <si>
    <r>
      <t xml:space="preserve">kombináciu tlačítok </t>
    </r>
    <r>
      <rPr>
        <b/>
        <sz val="12"/>
        <rFont val="Times New Roman CE"/>
        <charset val="238"/>
      </rPr>
      <t>Ctrl+Shift+S</t>
    </r>
    <r>
      <rPr>
        <sz val="12"/>
        <rFont val="Times New Roman CE"/>
        <charset val="238"/>
      </rPr>
      <t>. Ak Excel neumožňuje použiť makrá, potom pred tlačením štartovej listiny</t>
    </r>
  </si>
  <si>
    <t>je potrebné dodržať tento postup:</t>
  </si>
  <si>
    <t xml:space="preserve">aby texty, ktoré sú dlhšie, sa "scvrkli" na definovaný rozsah poľa. </t>
  </si>
  <si>
    <t>Na zjednodušenie práce zošit obsahuje aj tri makrá, ktorých použtie pomocou kombinácie tlačidiel je popísané</t>
  </si>
  <si>
    <t xml:space="preserve">nižšie. K tomu je potrebné, aby Excel umožňoval použiť makrá. Aj keď má Excel nastavenú ochranu proti </t>
  </si>
  <si>
    <t xml:space="preserve">makier, je možné zošit bez problémov použiť (alternatívy k používaniu kombinácie tlačítok sú tiež </t>
  </si>
  <si>
    <t>popísané nižšie).</t>
  </si>
  <si>
    <t>Dosiahnuť to, aby Excel umožňoval použiť makrá možno dosiahnuť týmto postupom (terminológia je uvedená</t>
  </si>
  <si>
    <t>z anglickej verzie):</t>
  </si>
  <si>
    <t>zošita sa Excel opýta, či môže sprístupniť makrá, alebo nie. Pri nastavení Low sa makrá sprístupnia bez otázky.</t>
  </si>
  <si>
    <r>
      <t xml:space="preserve">Po naštartovaní Excelu, ešte pred otvorením tohto zošita, kliknúť na </t>
    </r>
    <r>
      <rPr>
        <b/>
        <sz val="12"/>
        <rFont val="Times New Roman CE"/>
        <charset val="238"/>
      </rPr>
      <t>Tools</t>
    </r>
    <r>
      <rPr>
        <sz val="12"/>
        <rFont val="Times New Roman CE"/>
        <charset val="238"/>
      </rPr>
      <t xml:space="preserve">, vybrať </t>
    </r>
    <r>
      <rPr>
        <b/>
        <sz val="12"/>
        <rFont val="Times New Roman CE"/>
        <charset val="238"/>
      </rPr>
      <t>Macro</t>
    </r>
    <r>
      <rPr>
        <sz val="12"/>
        <rFont val="Times New Roman CE"/>
        <charset val="238"/>
      </rPr>
      <t xml:space="preserve">, ďalej </t>
    </r>
    <r>
      <rPr>
        <b/>
        <sz val="12"/>
        <rFont val="Times New Roman CE"/>
        <charset val="238"/>
      </rPr>
      <t>Security</t>
    </r>
    <r>
      <rPr>
        <sz val="12"/>
        <rFont val="Times New Roman CE"/>
        <charset val="238"/>
      </rPr>
      <t xml:space="preserve"> </t>
    </r>
  </si>
  <si>
    <r>
      <t xml:space="preserve">a tam zvoliť </t>
    </r>
    <r>
      <rPr>
        <i/>
        <sz val="12"/>
        <rFont val="Times New Roman CE"/>
        <charset val="238"/>
      </rPr>
      <t>Security Level</t>
    </r>
    <r>
      <rPr>
        <sz val="12"/>
        <rFont val="Times New Roman CE"/>
        <charset val="238"/>
      </rPr>
      <t xml:space="preserve"> </t>
    </r>
    <r>
      <rPr>
        <b/>
        <sz val="12"/>
        <rFont val="Times New Roman CE"/>
        <charset val="238"/>
      </rPr>
      <t>Medium</t>
    </r>
    <r>
      <rPr>
        <sz val="12"/>
        <rFont val="Times New Roman CE"/>
        <charset val="238"/>
      </rPr>
      <t xml:space="preserve">, alebo </t>
    </r>
    <r>
      <rPr>
        <b/>
        <sz val="12"/>
        <rFont val="Times New Roman CE"/>
        <charset val="238"/>
      </rPr>
      <t>Low</t>
    </r>
    <r>
      <rPr>
        <sz val="12"/>
        <rFont val="Times New Roman CE"/>
        <charset val="238"/>
      </rPr>
      <t>. Keď sa nastaví Medium, po natiahnutí tohto</t>
    </r>
  </si>
  <si>
    <r>
      <t xml:space="preserve">Pred kopírovaním treba v hárkoch </t>
    </r>
    <r>
      <rPr>
        <i/>
        <sz val="12"/>
        <rFont val="Times New Roman CE"/>
        <charset val="238"/>
      </rPr>
      <t>vysl</t>
    </r>
    <r>
      <rPr>
        <sz val="12"/>
        <rFont val="Times New Roman CE"/>
        <charset val="238"/>
      </rPr>
      <t xml:space="preserve">, </t>
    </r>
    <r>
      <rPr>
        <i/>
        <sz val="12"/>
        <rFont val="Times New Roman CE"/>
        <charset val="238"/>
      </rPr>
      <t>katA</t>
    </r>
    <r>
      <rPr>
        <sz val="12"/>
        <rFont val="Times New Roman CE"/>
        <charset val="238"/>
      </rPr>
      <t xml:space="preserve"> až </t>
    </r>
    <r>
      <rPr>
        <i/>
        <sz val="12"/>
        <rFont val="Times New Roman CE"/>
        <charset val="238"/>
      </rPr>
      <t xml:space="preserve">katF </t>
    </r>
    <r>
      <rPr>
        <sz val="12"/>
        <rFont val="Times New Roman CE"/>
        <charset val="238"/>
      </rPr>
      <t>a</t>
    </r>
    <r>
      <rPr>
        <i/>
        <sz val="12"/>
        <rFont val="Times New Roman CE"/>
        <charset val="238"/>
      </rPr>
      <t xml:space="preserve"> st.listina </t>
    </r>
    <r>
      <rPr>
        <sz val="12"/>
        <rFont val="Times New Roman CE"/>
        <charset val="238"/>
      </rPr>
      <t xml:space="preserve">v rolovacom menu </t>
    </r>
  </si>
  <si>
    <r>
      <t xml:space="preserve">v stĺpci </t>
    </r>
    <r>
      <rPr>
        <u/>
        <sz val="12"/>
        <rFont val="Times New Roman CE"/>
        <charset val="238"/>
      </rPr>
      <t>Št.číslo</t>
    </r>
    <r>
      <rPr>
        <sz val="12"/>
        <rFont val="Times New Roman CE"/>
        <charset val="238"/>
      </rPr>
      <t xml:space="preserve"> zvoliť hodnotu (A</t>
    </r>
    <r>
      <rPr>
        <sz val="12"/>
        <rFont val="Times New Roman CE"/>
        <charset val="238"/>
      </rPr>
      <t>ll) a po nakopírovaní zase hodnotu (NonBlanks).</t>
    </r>
  </si>
  <si>
    <t>Ak Excel umožňuje použiť makrá, tak hodnotu (All) možno naraz vo všetkých hárkoch</t>
  </si>
  <si>
    <r>
      <t xml:space="preserve">dosiahnuť stlačením kombinácie tlačidiel </t>
    </r>
    <r>
      <rPr>
        <b/>
        <sz val="12"/>
        <rFont val="Times New Roman CE"/>
        <charset val="238"/>
      </rPr>
      <t>Ctrl+Shift+A</t>
    </r>
    <r>
      <rPr>
        <sz val="12"/>
        <rFont val="Times New Roman CE"/>
        <charset val="238"/>
      </rPr>
      <t xml:space="preserve"> a hodnotu (NonBlanks) </t>
    </r>
  </si>
  <si>
    <r>
      <t xml:space="preserve">stlačením kombinácie tlačidiel </t>
    </r>
    <r>
      <rPr>
        <b/>
        <sz val="12"/>
        <rFont val="Times New Roman CE"/>
        <charset val="238"/>
      </rPr>
      <t>Ctrl+Shift+V</t>
    </r>
    <r>
      <rPr>
        <sz val="12"/>
        <rFont val="Times New Roman CE"/>
        <charset val="238"/>
      </rPr>
      <t>.</t>
    </r>
  </si>
  <si>
    <t>Ak nastavenie Excelu umožňuje používať makrá, je pred tlačením výsledkov (aj pred ich prezeraním)</t>
  </si>
  <si>
    <r>
      <t xml:space="preserve">pred tlačením výsledkov (aj pred prezeraním výsledkov) potrebné vo všetkých siedmych hárkoch </t>
    </r>
    <r>
      <rPr>
        <i/>
        <sz val="12"/>
        <rFont val="Times New Roman CE"/>
        <charset val="238"/>
      </rPr>
      <t>vysl</t>
    </r>
    <r>
      <rPr>
        <sz val="12"/>
        <rFont val="Times New Roman CE"/>
        <charset val="238"/>
      </rPr>
      <t xml:space="preserve"> </t>
    </r>
  </si>
  <si>
    <r>
      <t xml:space="preserve">a </t>
    </r>
    <r>
      <rPr>
        <i/>
        <sz val="12"/>
        <rFont val="Times New Roman CE"/>
        <charset val="238"/>
      </rPr>
      <t>katA</t>
    </r>
    <r>
      <rPr>
        <sz val="12"/>
        <rFont val="Times New Roman CE"/>
        <charset val="238"/>
      </rPr>
      <t xml:space="preserve"> až </t>
    </r>
    <r>
      <rPr>
        <i/>
        <sz val="12"/>
        <rFont val="Times New Roman CE"/>
        <charset val="238"/>
      </rPr>
      <t xml:space="preserve">katF </t>
    </r>
    <r>
      <rPr>
        <sz val="12"/>
        <rFont val="Times New Roman CE"/>
        <charset val="238"/>
      </rPr>
      <t xml:space="preserve">v rolovacom menu v stĺpci </t>
    </r>
    <r>
      <rPr>
        <u/>
        <sz val="12"/>
        <rFont val="Times New Roman CE"/>
        <charset val="238"/>
      </rPr>
      <t>Št.číslo</t>
    </r>
    <r>
      <rPr>
        <sz val="12"/>
        <rFont val="Times New Roman CE"/>
        <charset val="238"/>
      </rPr>
      <t xml:space="preserve"> zvoliť (NonBlanks). </t>
    </r>
  </si>
  <si>
    <r>
      <t xml:space="preserve">stlačiť kombináciu tlačítok </t>
    </r>
    <r>
      <rPr>
        <b/>
        <sz val="12"/>
        <rFont val="Times New Roman CE"/>
        <charset val="238"/>
      </rPr>
      <t>Ctrl+Shift+V</t>
    </r>
    <r>
      <rPr>
        <sz val="12"/>
        <rFont val="Times New Roman CE"/>
        <charset val="238"/>
      </rPr>
      <t>. Ak Excel používanie makier nedovoľuje, je</t>
    </r>
  </si>
  <si>
    <t>Peter Lago</t>
  </si>
  <si>
    <t>BA</t>
  </si>
  <si>
    <t>Richard Havrila</t>
  </si>
  <si>
    <t>m</t>
  </si>
  <si>
    <t>Atila Gyurek</t>
  </si>
  <si>
    <t>Ján Gaján</t>
  </si>
  <si>
    <t>Brzotín</t>
  </si>
  <si>
    <t>Michal Chladon</t>
  </si>
  <si>
    <t>Poprad</t>
  </si>
  <si>
    <t>Juraj Ryšánek</t>
  </si>
  <si>
    <t xml:space="preserve">Lamač </t>
  </si>
  <si>
    <t>Marek Szabó</t>
  </si>
  <si>
    <t>Martin Stoličný</t>
  </si>
  <si>
    <t>YCP</t>
  </si>
  <si>
    <t>Ján Halaj</t>
  </si>
  <si>
    <t>Emil Duraj</t>
  </si>
  <si>
    <t>Michael Urban</t>
  </si>
  <si>
    <t>Patrik Sloha</t>
  </si>
  <si>
    <t>Peter Vaník</t>
  </si>
  <si>
    <t>Tomáš Polanský</t>
  </si>
  <si>
    <t>Pavel Hraško</t>
  </si>
  <si>
    <t>Vitas</t>
  </si>
  <si>
    <t>Ivan Karkošiak</t>
  </si>
  <si>
    <t>Slavia UK</t>
  </si>
  <si>
    <t>Eduard Králik</t>
  </si>
  <si>
    <t>Pavel Šimko</t>
  </si>
  <si>
    <t>TRIKLUB FTVŠ</t>
  </si>
  <si>
    <t>Michal Pečený</t>
  </si>
  <si>
    <t>Hostel</t>
  </si>
  <si>
    <t>David Nagy</t>
  </si>
  <si>
    <t>Michal Poliak</t>
  </si>
  <si>
    <t>Ivan Viola</t>
  </si>
  <si>
    <t>DOWNTOWN</t>
  </si>
  <si>
    <t>Miloš Halečka</t>
  </si>
  <si>
    <t>Martin Obrtal</t>
  </si>
  <si>
    <t>Jozef Schwarz</t>
  </si>
  <si>
    <t>Petrzalka Lamac</t>
  </si>
  <si>
    <t>Kamil Mazan</t>
  </si>
  <si>
    <t>Komarnio</t>
  </si>
  <si>
    <t>Michal Žiška</t>
  </si>
  <si>
    <t>Martin Balažoviech</t>
  </si>
  <si>
    <t>ba</t>
  </si>
  <si>
    <t>Marin Drozda</t>
  </si>
  <si>
    <t>Roman Rybanský</t>
  </si>
  <si>
    <t>Dun. Luzna</t>
  </si>
  <si>
    <t>Tomás Giertli</t>
  </si>
  <si>
    <t>Mikuláš Kéry</t>
  </si>
  <si>
    <t>Jaroslav Gurovič</t>
  </si>
  <si>
    <t>BronislavNovák</t>
  </si>
  <si>
    <t>Stanislav Skladaný</t>
  </si>
  <si>
    <t>KK-Atlant</t>
  </si>
  <si>
    <t>Peter Novotný</t>
  </si>
  <si>
    <t>Karol Vogel</t>
  </si>
  <si>
    <t>BA-Pear</t>
  </si>
  <si>
    <t>Peter Hlbocký</t>
  </si>
  <si>
    <t xml:space="preserve">Jogong </t>
  </si>
  <si>
    <t>Štefan Beke</t>
  </si>
  <si>
    <t>Maroš Horínek</t>
  </si>
  <si>
    <t>Peter Sláma</t>
  </si>
  <si>
    <t>Peter Chnapko</t>
  </si>
  <si>
    <t>STU TT</t>
  </si>
  <si>
    <t>Jozef Reichel</t>
  </si>
  <si>
    <t>Morava</t>
  </si>
  <si>
    <t>Ladislav Findl</t>
  </si>
  <si>
    <t>MAC Rača</t>
  </si>
  <si>
    <t>Miloš Darovec</t>
  </si>
  <si>
    <t>Kamzík Bratislava</t>
  </si>
  <si>
    <t>Karol Hierveg</t>
  </si>
  <si>
    <t>Kobra BA</t>
  </si>
  <si>
    <t>Danila Michalička</t>
  </si>
  <si>
    <t>Milan Vago</t>
  </si>
  <si>
    <t>Vladimír Dudlág</t>
  </si>
  <si>
    <t>TC Benovsky</t>
  </si>
  <si>
    <t>Lubomir Mráz</t>
  </si>
  <si>
    <t>Zelezná Studienka</t>
  </si>
  <si>
    <t>Milan Orth</t>
  </si>
  <si>
    <t>Zohor</t>
  </si>
  <si>
    <t>Vlastimir Ruzička</t>
  </si>
  <si>
    <t>Breclav</t>
  </si>
  <si>
    <t>Mojmír Šťastný</t>
  </si>
  <si>
    <t>BA-Lamac</t>
  </si>
  <si>
    <t>Daniel Kuna</t>
  </si>
  <si>
    <t>Peter Valach</t>
  </si>
  <si>
    <t>Zvolen</t>
  </si>
  <si>
    <t>Zdeno Suchý</t>
  </si>
  <si>
    <t>Rastislav Šúplata</t>
  </si>
  <si>
    <t>Arthur</t>
  </si>
  <si>
    <t>Martin Kutala</t>
  </si>
  <si>
    <t>Modra</t>
  </si>
  <si>
    <t>Vladimít Štefuca</t>
  </si>
  <si>
    <t>Peter Puškár</t>
  </si>
  <si>
    <t>TT</t>
  </si>
  <si>
    <t>Ivan Klinka</t>
  </si>
  <si>
    <t>Ludovít Volek</t>
  </si>
  <si>
    <t>BBS BA</t>
  </si>
  <si>
    <t>Peter Buček</t>
  </si>
  <si>
    <t>Klement Travotiak</t>
  </si>
  <si>
    <t>BA Sokol</t>
  </si>
  <si>
    <t>Lubo Okruhlica</t>
  </si>
  <si>
    <t>Viliam Novák</t>
  </si>
  <si>
    <t>Studienka</t>
  </si>
  <si>
    <t>Jaro Šeliga</t>
  </si>
  <si>
    <t>Ivan Fiamin</t>
  </si>
  <si>
    <t>BLAVA</t>
  </si>
  <si>
    <t>Peter Šebesta</t>
  </si>
  <si>
    <t>Vlado Hrdlička</t>
  </si>
  <si>
    <t>Katarína Liptáková</t>
  </si>
  <si>
    <t>z</t>
  </si>
  <si>
    <t>HK EXTREM</t>
  </si>
  <si>
    <t>Helena Paráková</t>
  </si>
  <si>
    <t>Sv. Jur</t>
  </si>
  <si>
    <t>Ajka Berešová</t>
  </si>
  <si>
    <t>Kryha</t>
  </si>
  <si>
    <t>KK-Klausráč</t>
  </si>
  <si>
    <t>Peter Dolák</t>
  </si>
  <si>
    <t>HO IAMES</t>
  </si>
  <si>
    <t>Jaroslav Verdal</t>
  </si>
  <si>
    <t>HK Melnik</t>
  </si>
  <si>
    <t>Jarosla Dej</t>
  </si>
  <si>
    <t>Rado Rusnák</t>
  </si>
  <si>
    <t>IAMES Pezinok</t>
  </si>
  <si>
    <t>HO Baník PD</t>
  </si>
  <si>
    <t>Bohumír Deák</t>
  </si>
  <si>
    <t>Ján Roziak</t>
  </si>
  <si>
    <t>Marian Fontány</t>
  </si>
  <si>
    <t>G</t>
  </si>
  <si>
    <t>2.24:11</t>
  </si>
  <si>
    <t>Jaroslav Kohn</t>
  </si>
  <si>
    <t>Julian Klepáč</t>
  </si>
  <si>
    <t>Ladislav Retzer</t>
  </si>
  <si>
    <t>Lucia Kohnová</t>
  </si>
  <si>
    <t>Silvia Kohnová</t>
  </si>
  <si>
    <t>H</t>
  </si>
  <si>
    <t>Peter Dečo</t>
  </si>
</sst>
</file>

<file path=xl/styles.xml><?xml version="1.0" encoding="utf-8"?>
<styleSheet xmlns="http://schemas.openxmlformats.org/spreadsheetml/2006/main">
  <numFmts count="1">
    <numFmt numFmtId="173" formatCode="dd/mm/yyyy"/>
  </numFmts>
  <fonts count="17">
    <font>
      <sz val="12"/>
      <name val="Times New Roman CE"/>
      <charset val="238"/>
    </font>
    <font>
      <sz val="12"/>
      <name val="Times New Roman CE"/>
      <charset val="238"/>
    </font>
    <font>
      <sz val="10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u/>
      <sz val="10.9"/>
      <color indexed="12"/>
      <name val="Times New Roman CE"/>
      <charset val="238"/>
    </font>
    <font>
      <b/>
      <sz val="12"/>
      <name val="Times New Roman CE"/>
      <charset val="238"/>
    </font>
    <font>
      <b/>
      <u/>
      <sz val="12"/>
      <name val="Times New Roman CE"/>
      <charset val="238"/>
    </font>
    <font>
      <i/>
      <sz val="12"/>
      <name val="Times New Roman CE"/>
      <charset val="238"/>
    </font>
    <font>
      <b/>
      <i/>
      <sz val="12"/>
      <name val="Times New Roman CE"/>
      <charset val="238"/>
    </font>
    <font>
      <u/>
      <sz val="12"/>
      <name val="Times New Roman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73" fontId="0" fillId="0" borderId="0" xfId="0" applyNumberFormat="1"/>
    <xf numFmtId="21" fontId="0" fillId="0" borderId="0" xfId="0" applyNumberFormat="1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>
      <alignment horizontal="center" shrinkToFit="1"/>
    </xf>
    <xf numFmtId="0" fontId="0" fillId="0" borderId="1" xfId="0" applyBorder="1" applyAlignment="1">
      <alignment horizontal="center" shrinkToFit="1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0" fillId="0" borderId="1" xfId="0" applyBorder="1" applyAlignment="1">
      <alignment horizontal="left"/>
    </xf>
    <xf numFmtId="21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21" fontId="0" fillId="0" borderId="0" xfId="0" applyNumberFormat="1"/>
    <xf numFmtId="2" fontId="0" fillId="0" borderId="0" xfId="0" applyNumberFormat="1"/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 shrinkToFi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6" fillId="0" borderId="0" xfId="0" applyFont="1"/>
    <xf numFmtId="0" fontId="10" fillId="0" borderId="0" xfId="0" applyFont="1"/>
    <xf numFmtId="0" fontId="6" fillId="0" borderId="0" xfId="0" applyFont="1" applyAlignment="1">
      <alignment shrinkToFit="1"/>
    </xf>
    <xf numFmtId="0" fontId="5" fillId="0" borderId="0" xfId="1" applyAlignment="1" applyProtection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shrinkToFit="1"/>
    </xf>
    <xf numFmtId="0" fontId="11" fillId="0" borderId="2" xfId="2" applyBorder="1"/>
    <xf numFmtId="0" fontId="11" fillId="0" borderId="3" xfId="2" applyBorder="1"/>
    <xf numFmtId="0" fontId="11" fillId="0" borderId="4" xfId="2" applyBorder="1"/>
    <xf numFmtId="0" fontId="11" fillId="0" borderId="0" xfId="2"/>
    <xf numFmtId="0" fontId="11" fillId="0" borderId="5" xfId="2" applyBorder="1"/>
    <xf numFmtId="0" fontId="11" fillId="0" borderId="6" xfId="2" applyBorder="1"/>
    <xf numFmtId="0" fontId="12" fillId="0" borderId="0" xfId="2" applyFont="1" applyBorder="1" applyAlignment="1">
      <alignment horizontal="center"/>
    </xf>
    <xf numFmtId="0" fontId="12" fillId="0" borderId="7" xfId="2" applyFont="1" applyBorder="1" applyAlignment="1">
      <alignment horizontal="center"/>
    </xf>
    <xf numFmtId="0" fontId="12" fillId="0" borderId="0" xfId="2" applyFont="1" applyAlignment="1">
      <alignment horizontal="center"/>
    </xf>
    <xf numFmtId="0" fontId="11" fillId="0" borderId="7" xfId="2" applyBorder="1"/>
    <xf numFmtId="0" fontId="14" fillId="0" borderId="0" xfId="2" applyFont="1" applyAlignment="1">
      <alignment horizontal="center" wrapText="1"/>
    </xf>
    <xf numFmtId="0" fontId="14" fillId="0" borderId="0" xfId="2" applyFont="1" applyBorder="1" applyAlignment="1">
      <alignment horizontal="center" wrapText="1"/>
    </xf>
    <xf numFmtId="0" fontId="14" fillId="0" borderId="7" xfId="2" applyFont="1" applyBorder="1" applyAlignment="1">
      <alignment horizontal="center" wrapText="1"/>
    </xf>
    <xf numFmtId="0" fontId="15" fillId="0" borderId="0" xfId="2" applyFont="1" applyBorder="1" applyAlignment="1">
      <alignment horizontal="left"/>
    </xf>
    <xf numFmtId="0" fontId="15" fillId="0" borderId="7" xfId="2" applyFont="1" applyBorder="1" applyAlignment="1">
      <alignment horizontal="left"/>
    </xf>
    <xf numFmtId="0" fontId="15" fillId="0" borderId="0" xfId="2" applyFont="1" applyAlignment="1">
      <alignment horizontal="left"/>
    </xf>
    <xf numFmtId="0" fontId="11" fillId="0" borderId="0" xfId="2" applyBorder="1"/>
    <xf numFmtId="0" fontId="12" fillId="0" borderId="0" xfId="2" applyFont="1" applyBorder="1" applyAlignment="1">
      <alignment wrapText="1"/>
    </xf>
    <xf numFmtId="0" fontId="12" fillId="2" borderId="8" xfId="2" applyFont="1" applyFill="1" applyBorder="1" applyAlignment="1">
      <alignment wrapText="1"/>
    </xf>
    <xf numFmtId="0" fontId="11" fillId="2" borderId="8" xfId="2" applyFill="1" applyBorder="1"/>
    <xf numFmtId="0" fontId="12" fillId="0" borderId="0" xfId="2" applyFont="1" applyAlignment="1">
      <alignment wrapText="1"/>
    </xf>
    <xf numFmtId="0" fontId="16" fillId="0" borderId="0" xfId="2" applyFont="1" applyBorder="1" applyAlignment="1">
      <alignment horizontal="left" vertical="center"/>
    </xf>
    <xf numFmtId="0" fontId="12" fillId="0" borderId="8" xfId="2" applyFont="1" applyBorder="1" applyAlignment="1">
      <alignment wrapText="1"/>
    </xf>
    <xf numFmtId="0" fontId="11" fillId="0" borderId="8" xfId="2" applyBorder="1"/>
    <xf numFmtId="0" fontId="11" fillId="0" borderId="9" xfId="2" applyBorder="1"/>
    <xf numFmtId="0" fontId="12" fillId="0" borderId="1" xfId="2" applyFont="1" applyBorder="1" applyAlignment="1">
      <alignment wrapText="1"/>
    </xf>
    <xf numFmtId="0" fontId="11" fillId="0" borderId="1" xfId="2" applyBorder="1"/>
    <xf numFmtId="0" fontId="11" fillId="0" borderId="10" xfId="2" applyBorder="1"/>
    <xf numFmtId="0" fontId="11" fillId="0" borderId="11" xfId="2" applyBorder="1"/>
    <xf numFmtId="0" fontId="11" fillId="0" borderId="12" xfId="2" applyBorder="1"/>
    <xf numFmtId="0" fontId="11" fillId="0" borderId="13" xfId="2" applyBorder="1"/>
    <xf numFmtId="0" fontId="11" fillId="0" borderId="0" xfId="2" applyAlignment="1"/>
    <xf numFmtId="0" fontId="11" fillId="0" borderId="0" xfId="2" applyFont="1" applyBorder="1"/>
    <xf numFmtId="0" fontId="2" fillId="0" borderId="1" xfId="0" applyFont="1" applyBorder="1" applyAlignment="1">
      <alignment horizontal="center"/>
    </xf>
    <xf numFmtId="0" fontId="15" fillId="0" borderId="0" xfId="2" applyFont="1" applyBorder="1" applyAlignment="1">
      <alignment horizontal="left"/>
    </xf>
    <xf numFmtId="0" fontId="15" fillId="0" borderId="0" xfId="2" applyFont="1" applyAlignment="1">
      <alignment horizontal="left"/>
    </xf>
    <xf numFmtId="0" fontId="14" fillId="0" borderId="0" xfId="2" applyFont="1" applyAlignment="1">
      <alignment horizontal="center" wrapText="1"/>
    </xf>
    <xf numFmtId="0" fontId="13" fillId="0" borderId="6" xfId="2" applyFont="1" applyBorder="1" applyAlignment="1">
      <alignment horizontal="center"/>
    </xf>
    <xf numFmtId="0" fontId="11" fillId="0" borderId="0" xfId="2" applyAlignment="1"/>
    <xf numFmtId="0" fontId="11" fillId="0" borderId="7" xfId="2" applyBorder="1" applyAlignment="1"/>
    <xf numFmtId="0" fontId="12" fillId="0" borderId="6" xfId="2" applyFont="1" applyBorder="1" applyAlignment="1">
      <alignment horizontal="center"/>
    </xf>
    <xf numFmtId="0" fontId="12" fillId="0" borderId="0" xfId="2" applyFont="1" applyBorder="1" applyAlignment="1">
      <alignment wrapText="1"/>
    </xf>
  </cellXfs>
  <cellStyles count="3">
    <cellStyle name="Hypertextové prepojenie" xfId="1" builtinId="8"/>
    <cellStyle name="Normal_polmaraton_2005_entry1" xfId="2"/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jan.stekauer@softec.s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51"/>
  <sheetViews>
    <sheetView workbookViewId="0">
      <pane ySplit="1" topLeftCell="A77" activePane="bottomLeft" state="frozen"/>
      <selection pane="bottomLeft" activeCell="B59" sqref="B59"/>
    </sheetView>
  </sheetViews>
  <sheetFormatPr defaultRowHeight="15.75"/>
  <cols>
    <col min="1" max="1" width="6" style="1" customWidth="1"/>
    <col min="2" max="2" width="15.625" style="1" customWidth="1"/>
    <col min="3" max="3" width="7.375" style="1" customWidth="1"/>
    <col min="4" max="4" width="6.875" style="1" customWidth="1"/>
    <col min="5" max="5" width="15.625" style="10" customWidth="1"/>
    <col min="6" max="6" width="3.5" style="10" customWidth="1"/>
    <col min="7" max="7" width="15.625" style="10" customWidth="1"/>
    <col min="8" max="8" width="4.625" style="1" customWidth="1"/>
    <col min="9" max="9" width="2.625" customWidth="1"/>
    <col min="10" max="10" width="2" customWidth="1"/>
    <col min="11" max="11" width="9.875" bestFit="1" customWidth="1"/>
  </cols>
  <sheetData>
    <row r="1" spans="1:12" ht="16.5" thickBot="1">
      <c r="A1" s="2" t="s">
        <v>0</v>
      </c>
      <c r="B1" s="12" t="s">
        <v>22</v>
      </c>
      <c r="C1" s="8" t="s">
        <v>1</v>
      </c>
      <c r="D1" s="2" t="s">
        <v>20</v>
      </c>
      <c r="E1" s="2" t="s">
        <v>12</v>
      </c>
      <c r="F1" s="27" t="s">
        <v>116</v>
      </c>
      <c r="G1" s="2" t="s">
        <v>21</v>
      </c>
      <c r="H1" s="8" t="s">
        <v>2</v>
      </c>
      <c r="I1" s="3"/>
      <c r="J1" s="61" t="s">
        <v>13</v>
      </c>
      <c r="K1" s="61"/>
      <c r="L1" s="8" t="s">
        <v>14</v>
      </c>
    </row>
    <row r="2" spans="1:12">
      <c r="A2" s="9">
        <v>3</v>
      </c>
      <c r="B2" s="11" t="s">
        <v>267</v>
      </c>
      <c r="C2" s="1" t="s">
        <v>168</v>
      </c>
      <c r="D2" s="9">
        <v>1941</v>
      </c>
      <c r="E2" s="11" t="s">
        <v>268</v>
      </c>
      <c r="F2" s="7"/>
      <c r="G2" s="11"/>
      <c r="H2" s="1" t="str">
        <f t="shared" ref="H2:H12" si="0">(IF(TRIM($A2)=""," ",IF(UPPER(C2)="M",IF(D2&gt;$K$2,$J$2,IF(D2&gt;$K$3,$J$3,IF(D2&gt;$K$4,$J$4,$J$5))),IF(D2&gt;$K$6,$J$6,$J$7))))</f>
        <v>D</v>
      </c>
      <c r="J2" t="s">
        <v>3</v>
      </c>
      <c r="K2" s="9">
        <v>1965</v>
      </c>
      <c r="L2" s="9">
        <f>(COUNTA($A:$A)-1)</f>
        <v>87</v>
      </c>
    </row>
    <row r="3" spans="1:12">
      <c r="A3" s="9">
        <v>23</v>
      </c>
      <c r="B3" s="11" t="s">
        <v>269</v>
      </c>
      <c r="C3" s="1" t="s">
        <v>168</v>
      </c>
      <c r="D3" s="9">
        <v>1941</v>
      </c>
      <c r="E3" s="11" t="s">
        <v>268</v>
      </c>
      <c r="F3" s="7"/>
      <c r="G3" s="11"/>
      <c r="H3" s="1" t="str">
        <f t="shared" si="0"/>
        <v>D</v>
      </c>
      <c r="J3" t="s">
        <v>4</v>
      </c>
      <c r="K3" s="9">
        <v>1955</v>
      </c>
    </row>
    <row r="4" spans="1:12">
      <c r="A4" s="9">
        <v>71</v>
      </c>
      <c r="B4" s="11" t="s">
        <v>264</v>
      </c>
      <c r="C4" s="1" t="s">
        <v>168</v>
      </c>
      <c r="D4" s="9">
        <v>1942</v>
      </c>
      <c r="E4" s="11" t="s">
        <v>265</v>
      </c>
      <c r="F4" s="7"/>
      <c r="G4" s="11"/>
      <c r="H4" s="1" t="str">
        <f t="shared" si="0"/>
        <v>D</v>
      </c>
      <c r="J4" t="s">
        <v>5</v>
      </c>
      <c r="K4" s="9">
        <v>1945</v>
      </c>
    </row>
    <row r="5" spans="1:12" ht="16.5" thickBot="1">
      <c r="A5" s="9">
        <v>60</v>
      </c>
      <c r="B5" s="11" t="s">
        <v>270</v>
      </c>
      <c r="C5" s="1" t="s">
        <v>168</v>
      </c>
      <c r="D5" s="9">
        <v>1945</v>
      </c>
      <c r="E5" s="11" t="s">
        <v>166</v>
      </c>
      <c r="F5" s="7"/>
      <c r="G5" s="11"/>
      <c r="H5" s="1" t="str">
        <f t="shared" si="0"/>
        <v>D</v>
      </c>
      <c r="J5" s="3" t="s">
        <v>6</v>
      </c>
      <c r="K5" s="17">
        <v>1000</v>
      </c>
    </row>
    <row r="6" spans="1:12">
      <c r="A6" s="9">
        <v>19</v>
      </c>
      <c r="B6" s="11" t="s">
        <v>90</v>
      </c>
      <c r="C6" s="1" t="s">
        <v>168</v>
      </c>
      <c r="D6" s="9">
        <v>1949</v>
      </c>
      <c r="E6" s="11" t="s">
        <v>259</v>
      </c>
      <c r="F6" s="7"/>
      <c r="G6" s="11"/>
      <c r="H6" s="1" t="str">
        <f t="shared" si="0"/>
        <v>C</v>
      </c>
      <c r="J6" t="s">
        <v>7</v>
      </c>
      <c r="K6" s="9">
        <v>1970</v>
      </c>
    </row>
    <row r="7" spans="1:12">
      <c r="A7" s="9">
        <v>85</v>
      </c>
      <c r="B7" s="11" t="s">
        <v>266</v>
      </c>
      <c r="C7" s="1" t="s">
        <v>168</v>
      </c>
      <c r="D7" s="9">
        <v>1950</v>
      </c>
      <c r="E7" s="11" t="s">
        <v>225</v>
      </c>
      <c r="F7" s="7"/>
      <c r="G7" s="11"/>
      <c r="H7" s="1" t="str">
        <f t="shared" si="0"/>
        <v>C</v>
      </c>
      <c r="J7" t="s">
        <v>8</v>
      </c>
      <c r="K7" s="9">
        <v>1000</v>
      </c>
    </row>
    <row r="8" spans="1:12">
      <c r="A8" s="9">
        <v>13</v>
      </c>
      <c r="B8" s="11" t="s">
        <v>258</v>
      </c>
      <c r="C8" s="1" t="s">
        <v>168</v>
      </c>
      <c r="D8" s="9">
        <v>1951</v>
      </c>
      <c r="E8" s="11" t="s">
        <v>259</v>
      </c>
      <c r="F8" s="7"/>
      <c r="G8" s="11"/>
      <c r="H8" s="1" t="str">
        <f t="shared" si="0"/>
        <v>C</v>
      </c>
      <c r="K8" s="4"/>
    </row>
    <row r="9" spans="1:12">
      <c r="A9" s="9">
        <v>28</v>
      </c>
      <c r="B9" s="11" t="s">
        <v>260</v>
      </c>
      <c r="C9" s="1" t="s">
        <v>168</v>
      </c>
      <c r="D9" s="9">
        <v>1952</v>
      </c>
      <c r="E9" s="11" t="s">
        <v>191</v>
      </c>
      <c r="F9" s="7"/>
      <c r="G9" s="11"/>
      <c r="H9" s="1" t="str">
        <f t="shared" si="0"/>
        <v>C</v>
      </c>
    </row>
    <row r="10" spans="1:12">
      <c r="A10" s="9">
        <v>27</v>
      </c>
      <c r="B10" s="11" t="s">
        <v>261</v>
      </c>
      <c r="C10" s="1" t="s">
        <v>168</v>
      </c>
      <c r="D10" s="9">
        <v>1952</v>
      </c>
      <c r="E10" s="11" t="s">
        <v>262</v>
      </c>
      <c r="F10" s="7"/>
      <c r="G10" s="11"/>
      <c r="H10" s="1" t="str">
        <f t="shared" si="0"/>
        <v>C</v>
      </c>
    </row>
    <row r="11" spans="1:12">
      <c r="A11" s="9">
        <v>68</v>
      </c>
      <c r="B11" s="11" t="s">
        <v>263</v>
      </c>
      <c r="C11" s="1" t="s">
        <v>168</v>
      </c>
      <c r="D11" s="9">
        <v>1952</v>
      </c>
      <c r="E11" s="11" t="s">
        <v>166</v>
      </c>
      <c r="F11" s="7"/>
      <c r="G11" s="11"/>
      <c r="H11" s="1" t="str">
        <f t="shared" si="0"/>
        <v>C</v>
      </c>
    </row>
    <row r="12" spans="1:12">
      <c r="A12" s="9">
        <v>57</v>
      </c>
      <c r="B12" s="11" t="s">
        <v>230</v>
      </c>
      <c r="C12" s="1" t="s">
        <v>168</v>
      </c>
      <c r="D12" s="9">
        <v>1957</v>
      </c>
      <c r="E12" s="11" t="s">
        <v>231</v>
      </c>
      <c r="F12" s="7"/>
      <c r="G12" s="11"/>
      <c r="H12" s="1" t="str">
        <f t="shared" si="0"/>
        <v>B</v>
      </c>
    </row>
    <row r="13" spans="1:12">
      <c r="A13" s="9">
        <v>55</v>
      </c>
      <c r="B13" s="11" t="s">
        <v>292</v>
      </c>
      <c r="C13" s="1" t="s">
        <v>168</v>
      </c>
      <c r="D13" s="9">
        <v>1957</v>
      </c>
      <c r="E13" s="11" t="s">
        <v>231</v>
      </c>
      <c r="F13" s="7"/>
      <c r="G13" s="11"/>
      <c r="H13" s="1" t="s">
        <v>297</v>
      </c>
    </row>
    <row r="14" spans="1:12">
      <c r="A14" s="9">
        <v>53</v>
      </c>
      <c r="B14" s="11" t="s">
        <v>293</v>
      </c>
      <c r="C14" s="1" t="s">
        <v>168</v>
      </c>
      <c r="D14" s="9">
        <v>1957</v>
      </c>
      <c r="E14" s="11" t="s">
        <v>231</v>
      </c>
      <c r="F14" s="7"/>
      <c r="G14" s="11"/>
      <c r="H14" s="1" t="s">
        <v>297</v>
      </c>
    </row>
    <row r="15" spans="1:12">
      <c r="A15" s="9">
        <v>54</v>
      </c>
      <c r="B15" s="11" t="s">
        <v>294</v>
      </c>
      <c r="C15" s="1" t="s">
        <v>168</v>
      </c>
      <c r="D15" s="9">
        <v>1957</v>
      </c>
      <c r="E15" s="11" t="s">
        <v>231</v>
      </c>
      <c r="F15" s="7"/>
      <c r="G15" s="11"/>
      <c r="H15" s="1" t="s">
        <v>297</v>
      </c>
    </row>
    <row r="16" spans="1:12">
      <c r="A16" s="9">
        <v>16</v>
      </c>
      <c r="B16" s="11" t="s">
        <v>232</v>
      </c>
      <c r="C16" s="1" t="s">
        <v>168</v>
      </c>
      <c r="D16" s="9">
        <v>1958</v>
      </c>
      <c r="E16" s="11" t="s">
        <v>233</v>
      </c>
      <c r="F16" s="7"/>
      <c r="G16" s="11"/>
      <c r="H16" s="1" t="str">
        <f>(IF(TRIM($A16)=""," ",IF(UPPER(C16)="M",IF(D16&gt;$K$2,$J$2,IF(D16&gt;$K$3,$J$3,IF(D16&gt;$K$4,$J$4,$J$5))),IF(D16&gt;$K$6,$J$6,$J$7))))</f>
        <v>B</v>
      </c>
    </row>
    <row r="17" spans="1:8">
      <c r="A17" s="9">
        <v>47</v>
      </c>
      <c r="B17" s="11" t="s">
        <v>234</v>
      </c>
      <c r="C17" s="1" t="s">
        <v>168</v>
      </c>
      <c r="D17" s="9">
        <v>1958</v>
      </c>
      <c r="E17" s="11" t="s">
        <v>166</v>
      </c>
      <c r="F17" s="7"/>
      <c r="G17" s="11"/>
      <c r="H17" s="1" t="str">
        <f>(IF(TRIM($A17)=""," ",IF(UPPER(C17)="M",IF(D17&gt;$K$2,$J$2,IF(D17&gt;$K$3,$J$3,IF(D17&gt;$K$4,$J$4,$J$5))),IF(D17&gt;$K$6,$J$6,$J$7))))</f>
        <v>B</v>
      </c>
    </row>
    <row r="18" spans="1:8">
      <c r="A18" s="9">
        <v>81</v>
      </c>
      <c r="B18" s="11" t="s">
        <v>279</v>
      </c>
      <c r="C18" s="1" t="s">
        <v>168</v>
      </c>
      <c r="D18" s="9">
        <v>1958</v>
      </c>
      <c r="E18" s="11" t="s">
        <v>280</v>
      </c>
      <c r="F18" s="7"/>
      <c r="G18" s="11"/>
      <c r="H18" s="1" t="s">
        <v>290</v>
      </c>
    </row>
    <row r="19" spans="1:8">
      <c r="A19" s="9">
        <v>78</v>
      </c>
      <c r="B19" s="11" t="s">
        <v>235</v>
      </c>
      <c r="C19" s="1" t="s">
        <v>168</v>
      </c>
      <c r="D19" s="9">
        <v>1959</v>
      </c>
      <c r="E19" s="11" t="s">
        <v>225</v>
      </c>
      <c r="F19" s="7"/>
      <c r="G19" s="11"/>
      <c r="H19" s="1" t="str">
        <f>(IF(TRIM($A19)=""," ",IF(UPPER(C19)="M",IF(D19&gt;$K$2,$J$2,IF(D19&gt;$K$3,$J$3,IF(D19&gt;$K$4,$J$4,$J$5))),IF(D19&gt;$K$6,$J$6,$J$7))))</f>
        <v>B</v>
      </c>
    </row>
    <row r="20" spans="1:8">
      <c r="A20" s="9">
        <v>6</v>
      </c>
      <c r="B20" s="11" t="s">
        <v>244</v>
      </c>
      <c r="C20" s="1" t="s">
        <v>168</v>
      </c>
      <c r="D20" s="9">
        <v>1959</v>
      </c>
      <c r="E20" s="11" t="s">
        <v>245</v>
      </c>
      <c r="F20" s="7"/>
      <c r="G20" s="11"/>
      <c r="H20" s="1" t="str">
        <f>(IF(TRIM($A20)=""," ",IF(UPPER(C20)="M",IF(D20&gt;$K$2,$J$2,IF(D20&gt;$K$3,$J$3,IF(D20&gt;$K$4,$J$4,$J$5))),IF(D20&gt;$K$6,$J$6,$J$7))))</f>
        <v>B</v>
      </c>
    </row>
    <row r="21" spans="1:8">
      <c r="A21" s="9">
        <v>32</v>
      </c>
      <c r="B21" s="11" t="s">
        <v>249</v>
      </c>
      <c r="C21" s="1" t="s">
        <v>168</v>
      </c>
      <c r="D21" s="9">
        <v>1959</v>
      </c>
      <c r="E21" s="11" t="s">
        <v>173</v>
      </c>
      <c r="F21" s="7"/>
      <c r="G21" s="11"/>
      <c r="H21" s="1" t="str">
        <f>(IF(TRIM($A21)=""," ",IF(UPPER(C21)="M",IF(D21&gt;$K$2,$J$2,IF(D21&gt;$K$3,$J$3,IF(D21&gt;$K$4,$J$4,$J$5))),IF(D21&gt;$K$6,$J$6,$J$7))))</f>
        <v>B</v>
      </c>
    </row>
    <row r="22" spans="1:8">
      <c r="A22" s="9">
        <v>46</v>
      </c>
      <c r="B22" s="11" t="s">
        <v>246</v>
      </c>
      <c r="C22" s="1" t="s">
        <v>168</v>
      </c>
      <c r="D22" s="9">
        <v>1960</v>
      </c>
      <c r="E22" s="11" t="s">
        <v>233</v>
      </c>
      <c r="F22" s="7"/>
      <c r="G22" s="11"/>
      <c r="H22" s="1" t="str">
        <f>(IF(TRIM($A22)=""," ",IF(UPPER(C22)="M",IF(D22&gt;$K$2,$J$2,IF(D22&gt;$K$3,$J$3,IF(D22&gt;$K$4,$J$4,$J$5))),IF(D22&gt;$K$6,$J$6,$J$7))))</f>
        <v>B</v>
      </c>
    </row>
    <row r="23" spans="1:8">
      <c r="A23" s="9">
        <v>58</v>
      </c>
      <c r="B23" s="11" t="s">
        <v>296</v>
      </c>
      <c r="C23" s="1" t="s">
        <v>272</v>
      </c>
      <c r="D23" s="9">
        <v>1960</v>
      </c>
      <c r="E23" s="11"/>
      <c r="F23" s="7"/>
      <c r="G23" s="11"/>
      <c r="H23" s="1" t="s">
        <v>297</v>
      </c>
    </row>
    <row r="24" spans="1:8">
      <c r="A24" s="9">
        <v>1</v>
      </c>
      <c r="B24" s="11" t="s">
        <v>240</v>
      </c>
      <c r="C24" s="1" t="s">
        <v>168</v>
      </c>
      <c r="D24" s="9">
        <v>1961</v>
      </c>
      <c r="E24" s="11" t="s">
        <v>241</v>
      </c>
      <c r="F24" s="7"/>
      <c r="G24" s="11"/>
      <c r="H24" s="1" t="str">
        <f t="shared" ref="H24:H32" si="1">(IF(TRIM($A24)=""," ",IF(UPPER(C24)="M",IF(D24&gt;$K$2,$J$2,IF(D24&gt;$K$3,$J$3,IF(D24&gt;$K$4,$J$4,$J$5))),IF(D24&gt;$K$6,$J$6,$J$7))))</f>
        <v>B</v>
      </c>
    </row>
    <row r="25" spans="1:8">
      <c r="A25" s="9">
        <v>26</v>
      </c>
      <c r="B25" s="11" t="s">
        <v>247</v>
      </c>
      <c r="C25" s="1" t="s">
        <v>168</v>
      </c>
      <c r="D25" s="9">
        <v>1961</v>
      </c>
      <c r="E25" s="11" t="s">
        <v>248</v>
      </c>
      <c r="F25" s="7"/>
      <c r="G25" s="11"/>
      <c r="H25" s="1" t="str">
        <f t="shared" si="1"/>
        <v>B</v>
      </c>
    </row>
    <row r="26" spans="1:8">
      <c r="A26" s="9">
        <v>4</v>
      </c>
      <c r="B26" s="11" t="s">
        <v>228</v>
      </c>
      <c r="C26" s="1" t="s">
        <v>168</v>
      </c>
      <c r="D26" s="9">
        <v>1962</v>
      </c>
      <c r="E26" s="11" t="s">
        <v>229</v>
      </c>
      <c r="F26" s="7"/>
      <c r="G26" s="11"/>
      <c r="H26" s="1" t="str">
        <f t="shared" si="1"/>
        <v>B</v>
      </c>
    </row>
    <row r="27" spans="1:8">
      <c r="A27" s="9">
        <v>67</v>
      </c>
      <c r="B27" s="11" t="s">
        <v>238</v>
      </c>
      <c r="C27" s="1" t="s">
        <v>168</v>
      </c>
      <c r="D27" s="9">
        <v>1962</v>
      </c>
      <c r="E27" s="11" t="s">
        <v>239</v>
      </c>
      <c r="F27" s="7"/>
      <c r="G27" s="11"/>
      <c r="H27" s="1" t="str">
        <f t="shared" si="1"/>
        <v>B</v>
      </c>
    </row>
    <row r="28" spans="1:8">
      <c r="A28" s="9">
        <v>79</v>
      </c>
      <c r="B28" s="11" t="s">
        <v>255</v>
      </c>
      <c r="C28" s="1" t="s">
        <v>168</v>
      </c>
      <c r="D28" s="9">
        <v>1962</v>
      </c>
      <c r="E28" s="11" t="s">
        <v>256</v>
      </c>
      <c r="F28" s="7"/>
      <c r="G28" s="11"/>
      <c r="H28" s="1" t="str">
        <f t="shared" si="1"/>
        <v>B</v>
      </c>
    </row>
    <row r="29" spans="1:8">
      <c r="A29" s="9">
        <v>2</v>
      </c>
      <c r="B29" s="11" t="s">
        <v>242</v>
      </c>
      <c r="C29" s="1" t="s">
        <v>168</v>
      </c>
      <c r="D29" s="9">
        <v>1963</v>
      </c>
      <c r="E29" s="11" t="s">
        <v>243</v>
      </c>
      <c r="F29" s="7"/>
      <c r="G29" s="11"/>
      <c r="H29" s="1" t="str">
        <f t="shared" si="1"/>
        <v>B</v>
      </c>
    </row>
    <row r="30" spans="1:8">
      <c r="A30" s="9">
        <v>66</v>
      </c>
      <c r="B30" s="11" t="s">
        <v>254</v>
      </c>
      <c r="C30" s="1" t="s">
        <v>168</v>
      </c>
      <c r="D30" s="9">
        <v>1963</v>
      </c>
      <c r="E30" s="11" t="s">
        <v>166</v>
      </c>
      <c r="F30" s="7"/>
      <c r="G30" s="11"/>
      <c r="H30" s="1" t="str">
        <f t="shared" si="1"/>
        <v>B</v>
      </c>
    </row>
    <row r="31" spans="1:8">
      <c r="A31" s="9">
        <v>18</v>
      </c>
      <c r="B31" s="11" t="s">
        <v>236</v>
      </c>
      <c r="C31" s="1" t="s">
        <v>168</v>
      </c>
      <c r="D31" s="9">
        <v>1964</v>
      </c>
      <c r="E31" s="11" t="s">
        <v>237</v>
      </c>
      <c r="F31" s="7"/>
      <c r="G31" s="11"/>
      <c r="H31" s="1" t="str">
        <f t="shared" si="1"/>
        <v>B</v>
      </c>
    </row>
    <row r="32" spans="1:8">
      <c r="A32" s="9">
        <v>59</v>
      </c>
      <c r="B32" s="11" t="s">
        <v>257</v>
      </c>
      <c r="C32" s="1" t="s">
        <v>168</v>
      </c>
      <c r="D32" s="9">
        <v>1964</v>
      </c>
      <c r="E32" s="11" t="s">
        <v>253</v>
      </c>
      <c r="F32" s="7"/>
      <c r="G32" s="11"/>
      <c r="H32" s="1" t="str">
        <f t="shared" si="1"/>
        <v>B</v>
      </c>
    </row>
    <row r="33" spans="1:8">
      <c r="A33" s="9">
        <v>63</v>
      </c>
      <c r="B33" s="11" t="s">
        <v>287</v>
      </c>
      <c r="C33" s="1" t="s">
        <v>168</v>
      </c>
      <c r="D33" s="9">
        <v>1964</v>
      </c>
      <c r="E33" s="11" t="s">
        <v>286</v>
      </c>
      <c r="F33" s="7"/>
      <c r="G33" s="11"/>
      <c r="H33" s="1" t="s">
        <v>290</v>
      </c>
    </row>
    <row r="34" spans="1:8">
      <c r="A34" s="9">
        <v>35</v>
      </c>
      <c r="B34" s="11" t="s">
        <v>250</v>
      </c>
      <c r="C34" s="1" t="s">
        <v>168</v>
      </c>
      <c r="D34" s="9">
        <v>1965</v>
      </c>
      <c r="E34" s="11" t="s">
        <v>251</v>
      </c>
      <c r="F34" s="7"/>
      <c r="G34" s="11"/>
      <c r="H34" s="1" t="str">
        <f t="shared" ref="H34:H41" si="2">(IF(TRIM($A34)=""," ",IF(UPPER(C34)="M",IF(D34&gt;$K$2,$J$2,IF(D34&gt;$K$3,$J$3,IF(D34&gt;$K$4,$J$4,$J$5))),IF(D34&gt;$K$6,$J$6,$J$7))))</f>
        <v>B</v>
      </c>
    </row>
    <row r="35" spans="1:8">
      <c r="A35" s="9">
        <v>50</v>
      </c>
      <c r="B35" s="11" t="s">
        <v>252</v>
      </c>
      <c r="C35" s="1" t="s">
        <v>168</v>
      </c>
      <c r="D35" s="9">
        <v>1965</v>
      </c>
      <c r="E35" s="11" t="s">
        <v>188</v>
      </c>
      <c r="F35" s="7"/>
      <c r="G35" s="11"/>
      <c r="H35" s="1" t="str">
        <f t="shared" si="2"/>
        <v>B</v>
      </c>
    </row>
    <row r="36" spans="1:8">
      <c r="A36" s="9">
        <v>77</v>
      </c>
      <c r="B36" s="11" t="s">
        <v>221</v>
      </c>
      <c r="C36" s="1" t="s">
        <v>168</v>
      </c>
      <c r="D36" s="9">
        <v>1966</v>
      </c>
      <c r="E36" s="11" t="s">
        <v>166</v>
      </c>
      <c r="F36" s="7"/>
      <c r="G36" s="11"/>
      <c r="H36" s="1" t="str">
        <f t="shared" si="2"/>
        <v>A</v>
      </c>
    </row>
    <row r="37" spans="1:8">
      <c r="A37" s="9">
        <v>7</v>
      </c>
      <c r="B37" s="11" t="s">
        <v>179</v>
      </c>
      <c r="C37" s="1" t="s">
        <v>168</v>
      </c>
      <c r="D37" s="9">
        <v>1967</v>
      </c>
      <c r="E37" s="11" t="s">
        <v>166</v>
      </c>
      <c r="F37" s="7"/>
      <c r="G37" s="11"/>
      <c r="H37" s="1" t="str">
        <f t="shared" si="2"/>
        <v>A</v>
      </c>
    </row>
    <row r="38" spans="1:8">
      <c r="A38" s="9">
        <v>36</v>
      </c>
      <c r="B38" s="11" t="s">
        <v>194</v>
      </c>
      <c r="C38" s="1" t="s">
        <v>168</v>
      </c>
      <c r="D38" s="9">
        <v>1967</v>
      </c>
      <c r="E38" s="11" t="s">
        <v>166</v>
      </c>
      <c r="F38" s="7"/>
      <c r="G38" s="11"/>
      <c r="H38" s="1" t="str">
        <f t="shared" si="2"/>
        <v>A</v>
      </c>
    </row>
    <row r="39" spans="1:8">
      <c r="A39" s="9">
        <v>48</v>
      </c>
      <c r="B39" s="11" t="s">
        <v>208</v>
      </c>
      <c r="C39" s="1" t="s">
        <v>168</v>
      </c>
      <c r="D39" s="9">
        <v>1967</v>
      </c>
      <c r="E39" s="11" t="s">
        <v>209</v>
      </c>
      <c r="F39" s="7"/>
      <c r="G39" s="11"/>
      <c r="H39" s="1" t="str">
        <f t="shared" si="2"/>
        <v>A</v>
      </c>
    </row>
    <row r="40" spans="1:8">
      <c r="A40" s="9">
        <v>49</v>
      </c>
      <c r="B40" s="11" t="s">
        <v>210</v>
      </c>
      <c r="C40" s="1" t="s">
        <v>168</v>
      </c>
      <c r="D40" s="9">
        <v>1967</v>
      </c>
      <c r="E40" s="11" t="s">
        <v>166</v>
      </c>
      <c r="F40" s="7"/>
      <c r="G40" s="11"/>
      <c r="H40" s="1" t="str">
        <f t="shared" si="2"/>
        <v>A</v>
      </c>
    </row>
    <row r="41" spans="1:8">
      <c r="A41" s="9">
        <v>86</v>
      </c>
      <c r="B41" s="11" t="s">
        <v>224</v>
      </c>
      <c r="C41" s="1" t="s">
        <v>168</v>
      </c>
      <c r="D41" s="9">
        <v>1967</v>
      </c>
      <c r="E41" s="11" t="s">
        <v>225</v>
      </c>
      <c r="F41" s="7"/>
      <c r="G41" s="11"/>
      <c r="H41" s="1" t="str">
        <f t="shared" si="2"/>
        <v>A</v>
      </c>
    </row>
    <row r="42" spans="1:8">
      <c r="A42" s="9">
        <v>15</v>
      </c>
      <c r="B42" s="11" t="s">
        <v>283</v>
      </c>
      <c r="C42" s="1" t="s">
        <v>168</v>
      </c>
      <c r="D42" s="9">
        <v>1968</v>
      </c>
      <c r="E42" s="11" t="s">
        <v>280</v>
      </c>
      <c r="F42" s="7"/>
      <c r="G42" s="11"/>
      <c r="H42" s="1" t="s">
        <v>290</v>
      </c>
    </row>
    <row r="43" spans="1:8">
      <c r="A43" s="9">
        <v>5</v>
      </c>
      <c r="B43" s="11" t="s">
        <v>177</v>
      </c>
      <c r="C43" s="1" t="s">
        <v>168</v>
      </c>
      <c r="D43" s="9">
        <v>1969</v>
      </c>
      <c r="E43" s="11" t="s">
        <v>178</v>
      </c>
      <c r="F43" s="7"/>
      <c r="G43" s="11"/>
      <c r="H43" s="1" t="str">
        <f>(IF(TRIM($A43)=""," ",IF(UPPER(C43)="M",IF(D43&gt;$K$2,$J$2,IF(D43&gt;$K$3,$J$3,IF(D43&gt;$K$4,$J$4,$J$5))),IF(D43&gt;$K$6,$J$6,$J$7))))</f>
        <v>A</v>
      </c>
    </row>
    <row r="44" spans="1:8">
      <c r="A44" s="9">
        <v>75</v>
      </c>
      <c r="B44" s="11" t="s">
        <v>217</v>
      </c>
      <c r="C44" s="1" t="s">
        <v>168</v>
      </c>
      <c r="D44" s="9">
        <v>1969</v>
      </c>
      <c r="E44" s="11" t="s">
        <v>218</v>
      </c>
      <c r="F44" s="7"/>
      <c r="G44" s="11"/>
      <c r="H44" s="1" t="str">
        <f>(IF(TRIM($A44)=""," ",IF(UPPER(C44)="M",IF(D44&gt;$K$2,$J$2,IF(D44&gt;$K$3,$J$3,IF(D44&gt;$K$4,$J$4,$J$5))),IF(D44&gt;$K$6,$J$6,$J$7))))</f>
        <v>A</v>
      </c>
    </row>
    <row r="45" spans="1:8">
      <c r="A45" s="9">
        <v>51</v>
      </c>
      <c r="B45" s="11" t="s">
        <v>274</v>
      </c>
      <c r="C45" s="1" t="s">
        <v>272</v>
      </c>
      <c r="D45" s="9">
        <v>1969</v>
      </c>
      <c r="E45" s="11" t="s">
        <v>275</v>
      </c>
      <c r="F45" s="7"/>
      <c r="G45" s="11"/>
      <c r="H45" s="1" t="s">
        <v>7</v>
      </c>
    </row>
    <row r="46" spans="1:8">
      <c r="A46" s="9">
        <v>17</v>
      </c>
      <c r="B46" s="11" t="s">
        <v>284</v>
      </c>
      <c r="C46" s="1" t="s">
        <v>168</v>
      </c>
      <c r="D46" s="9">
        <v>1969</v>
      </c>
      <c r="E46" s="11" t="s">
        <v>285</v>
      </c>
      <c r="F46" s="7"/>
      <c r="G46" s="11"/>
      <c r="H46" s="1" t="s">
        <v>290</v>
      </c>
    </row>
    <row r="47" spans="1:8">
      <c r="A47" s="9">
        <v>62</v>
      </c>
      <c r="B47" s="11" t="s">
        <v>167</v>
      </c>
      <c r="C47" s="1" t="s">
        <v>168</v>
      </c>
      <c r="D47" s="9">
        <v>1970</v>
      </c>
      <c r="E47" s="11" t="s">
        <v>166</v>
      </c>
      <c r="F47" s="7"/>
      <c r="G47" s="11"/>
      <c r="H47" s="1" t="str">
        <f t="shared" ref="H47:H62" si="3">(IF(TRIM($A47)=""," ",IF(UPPER(C47)="M",IF(D47&gt;$K$2,$J$2,IF(D47&gt;$K$3,$J$3,IF(D47&gt;$K$4,$J$4,$J$5))),IF(D47&gt;$K$6,$J$6,$J$7))))</f>
        <v>A</v>
      </c>
    </row>
    <row r="48" spans="1:8">
      <c r="A48" s="9">
        <v>12</v>
      </c>
      <c r="B48" s="11" t="s">
        <v>184</v>
      </c>
      <c r="C48" s="1" t="s">
        <v>168</v>
      </c>
      <c r="D48" s="9">
        <v>1970</v>
      </c>
      <c r="E48" s="11" t="s">
        <v>166</v>
      </c>
      <c r="F48" s="7"/>
      <c r="G48" s="11"/>
      <c r="H48" s="1" t="str">
        <f t="shared" si="3"/>
        <v>A</v>
      </c>
    </row>
    <row r="49" spans="1:8">
      <c r="A49" s="9">
        <v>44</v>
      </c>
      <c r="B49" s="11" t="s">
        <v>205</v>
      </c>
      <c r="C49" s="1" t="s">
        <v>168</v>
      </c>
      <c r="D49" s="9">
        <v>1970</v>
      </c>
      <c r="E49" s="11" t="s">
        <v>206</v>
      </c>
      <c r="F49" s="7"/>
      <c r="G49" s="11"/>
      <c r="H49" s="1" t="str">
        <f t="shared" si="3"/>
        <v>A</v>
      </c>
    </row>
    <row r="50" spans="1:8">
      <c r="A50" s="9">
        <v>73</v>
      </c>
      <c r="B50" s="11" t="s">
        <v>216</v>
      </c>
      <c r="C50" s="1" t="s">
        <v>168</v>
      </c>
      <c r="D50" s="9">
        <v>1970</v>
      </c>
      <c r="E50" s="11" t="s">
        <v>166</v>
      </c>
      <c r="F50" s="7"/>
      <c r="G50" s="11"/>
      <c r="H50" s="1" t="str">
        <f t="shared" si="3"/>
        <v>A</v>
      </c>
    </row>
    <row r="51" spans="1:8">
      <c r="A51" s="9">
        <v>21</v>
      </c>
      <c r="B51" s="11" t="s">
        <v>185</v>
      </c>
      <c r="C51" s="1" t="s">
        <v>168</v>
      </c>
      <c r="D51" s="9">
        <v>1971</v>
      </c>
      <c r="E51" s="11" t="s">
        <v>186</v>
      </c>
      <c r="F51" s="7"/>
      <c r="G51" s="11"/>
      <c r="H51" s="1" t="str">
        <f t="shared" si="3"/>
        <v>A</v>
      </c>
    </row>
    <row r="52" spans="1:8">
      <c r="A52" s="9">
        <v>37</v>
      </c>
      <c r="B52" s="11" t="s">
        <v>195</v>
      </c>
      <c r="C52" s="1" t="s">
        <v>168</v>
      </c>
      <c r="D52" s="9">
        <v>1971</v>
      </c>
      <c r="E52" s="11" t="s">
        <v>166</v>
      </c>
      <c r="F52" s="7"/>
      <c r="G52" s="11"/>
      <c r="H52" s="1" t="str">
        <f t="shared" si="3"/>
        <v>A</v>
      </c>
    </row>
    <row r="53" spans="1:8">
      <c r="A53" s="9">
        <v>72</v>
      </c>
      <c r="B53" s="11" t="s">
        <v>214</v>
      </c>
      <c r="C53" s="1" t="s">
        <v>168</v>
      </c>
      <c r="D53" s="9">
        <v>1971</v>
      </c>
      <c r="E53" s="11" t="s">
        <v>215</v>
      </c>
      <c r="F53" s="7"/>
      <c r="G53" s="11"/>
      <c r="H53" s="1" t="str">
        <f t="shared" si="3"/>
        <v>A</v>
      </c>
    </row>
    <row r="54" spans="1:8">
      <c r="A54" s="9">
        <v>82</v>
      </c>
      <c r="B54" s="11" t="s">
        <v>222</v>
      </c>
      <c r="C54" s="1" t="s">
        <v>168</v>
      </c>
      <c r="D54" s="9">
        <v>1971</v>
      </c>
      <c r="E54" s="11" t="s">
        <v>166</v>
      </c>
      <c r="F54" s="7"/>
      <c r="G54" s="11"/>
      <c r="H54" s="1" t="str">
        <f t="shared" si="3"/>
        <v>A</v>
      </c>
    </row>
    <row r="55" spans="1:8">
      <c r="A55" s="9">
        <v>87</v>
      </c>
      <c r="B55" s="11" t="s">
        <v>276</v>
      </c>
      <c r="C55" s="1" t="s">
        <v>272</v>
      </c>
      <c r="D55" s="9">
        <v>1971</v>
      </c>
      <c r="E55" s="11" t="s">
        <v>277</v>
      </c>
      <c r="F55" s="7"/>
      <c r="G55" s="11"/>
      <c r="H55" s="1" t="str">
        <f t="shared" si="3"/>
        <v>E</v>
      </c>
    </row>
    <row r="56" spans="1:8">
      <c r="A56" s="9">
        <v>74</v>
      </c>
      <c r="B56" s="11" t="s">
        <v>174</v>
      </c>
      <c r="C56" s="1" t="s">
        <v>168</v>
      </c>
      <c r="D56" s="9">
        <v>1972</v>
      </c>
      <c r="E56" s="11" t="s">
        <v>175</v>
      </c>
      <c r="F56" s="7"/>
      <c r="G56" s="11"/>
      <c r="H56" s="1" t="str">
        <f t="shared" si="3"/>
        <v>A</v>
      </c>
    </row>
    <row r="57" spans="1:8">
      <c r="A57" s="9">
        <v>45</v>
      </c>
      <c r="B57" s="11" t="s">
        <v>207</v>
      </c>
      <c r="C57" s="1" t="s">
        <v>168</v>
      </c>
      <c r="D57" s="9">
        <v>1972</v>
      </c>
      <c r="E57" s="11" t="s">
        <v>166</v>
      </c>
      <c r="F57" s="7"/>
      <c r="G57" s="11"/>
      <c r="H57" s="1" t="str">
        <f t="shared" si="3"/>
        <v>A</v>
      </c>
    </row>
    <row r="58" spans="1:8">
      <c r="A58" s="9">
        <v>22</v>
      </c>
      <c r="B58" s="11" t="s">
        <v>298</v>
      </c>
      <c r="C58" s="1" t="s">
        <v>168</v>
      </c>
      <c r="D58" s="9">
        <v>1973</v>
      </c>
      <c r="E58" s="11"/>
      <c r="F58" s="7"/>
      <c r="G58" s="11"/>
      <c r="H58" s="1" t="str">
        <f t="shared" si="3"/>
        <v>A</v>
      </c>
    </row>
    <row r="59" spans="1:8">
      <c r="A59" s="9">
        <v>80</v>
      </c>
      <c r="B59" s="11" t="s">
        <v>176</v>
      </c>
      <c r="C59" s="1" t="s">
        <v>168</v>
      </c>
      <c r="D59" s="9">
        <v>1973</v>
      </c>
      <c r="E59" s="11" t="s">
        <v>166</v>
      </c>
      <c r="F59" s="7"/>
      <c r="G59" s="11"/>
      <c r="H59" s="1" t="str">
        <f t="shared" si="3"/>
        <v>A</v>
      </c>
    </row>
    <row r="60" spans="1:8">
      <c r="A60" s="9">
        <v>9</v>
      </c>
      <c r="B60" s="11" t="s">
        <v>181</v>
      </c>
      <c r="C60" s="1" t="s">
        <v>168</v>
      </c>
      <c r="D60" s="9">
        <v>1973</v>
      </c>
      <c r="E60" s="11" t="s">
        <v>166</v>
      </c>
      <c r="F60" s="7"/>
      <c r="G60" s="11"/>
      <c r="H60" s="1" t="str">
        <f t="shared" si="3"/>
        <v>A</v>
      </c>
    </row>
    <row r="61" spans="1:8">
      <c r="A61" s="9">
        <v>25</v>
      </c>
      <c r="B61" s="11" t="s">
        <v>189</v>
      </c>
      <c r="C61" s="1" t="s">
        <v>168</v>
      </c>
      <c r="D61" s="9">
        <v>1973</v>
      </c>
      <c r="E61" s="11" t="s">
        <v>188</v>
      </c>
      <c r="F61" s="7"/>
      <c r="G61" s="11"/>
      <c r="H61" s="1" t="str">
        <f t="shared" si="3"/>
        <v>A</v>
      </c>
    </row>
    <row r="62" spans="1:8">
      <c r="A62" s="9">
        <v>83</v>
      </c>
      <c r="B62" s="11" t="s">
        <v>223</v>
      </c>
      <c r="C62" s="1" t="s">
        <v>168</v>
      </c>
      <c r="D62" s="9">
        <v>1973</v>
      </c>
      <c r="E62" s="11" t="s">
        <v>166</v>
      </c>
      <c r="F62" s="7"/>
      <c r="G62" s="11"/>
      <c r="H62" s="1" t="str">
        <f t="shared" si="3"/>
        <v>A</v>
      </c>
    </row>
    <row r="63" spans="1:8">
      <c r="A63" s="9">
        <v>84</v>
      </c>
      <c r="B63" s="11" t="s">
        <v>289</v>
      </c>
      <c r="C63" s="1" t="s">
        <v>168</v>
      </c>
      <c r="D63" s="9">
        <v>1973</v>
      </c>
      <c r="E63" s="11" t="s">
        <v>280</v>
      </c>
      <c r="F63" s="7"/>
      <c r="G63" s="11"/>
      <c r="H63" s="1" t="s">
        <v>290</v>
      </c>
    </row>
    <row r="64" spans="1:8">
      <c r="A64" s="9">
        <v>10</v>
      </c>
      <c r="B64" s="11" t="s">
        <v>182</v>
      </c>
      <c r="C64" s="1" t="s">
        <v>168</v>
      </c>
      <c r="D64" s="9">
        <v>1974</v>
      </c>
      <c r="E64" s="11" t="s">
        <v>166</v>
      </c>
      <c r="F64" s="7"/>
      <c r="G64" s="11"/>
      <c r="H64" s="1" t="str">
        <f>(IF(TRIM($A64)=""," ",IF(UPPER(C64)="M",IF(D64&gt;$K$2,$J$2,IF(D64&gt;$K$3,$J$3,IF(D64&gt;$K$4,$J$4,$J$5))),IF(D64&gt;$K$6,$J$6,$J$7))))</f>
        <v>A</v>
      </c>
    </row>
    <row r="65" spans="1:8">
      <c r="A65" s="9">
        <v>65</v>
      </c>
      <c r="B65" s="11" t="s">
        <v>212</v>
      </c>
      <c r="C65" s="1" t="s">
        <v>168</v>
      </c>
      <c r="D65" s="9">
        <v>1975</v>
      </c>
      <c r="E65" s="11" t="s">
        <v>166</v>
      </c>
      <c r="F65" s="7"/>
      <c r="G65" s="11"/>
      <c r="H65" s="1" t="str">
        <f>(IF(TRIM($A65)=""," ",IF(UPPER(C65)="M",IF(D65&gt;$K$2,$J$2,IF(D65&gt;$K$3,$J$3,IF(D65&gt;$K$4,$J$4,$J$5))),IF(D65&gt;$K$6,$J$6,$J$7))))</f>
        <v>A</v>
      </c>
    </row>
    <row r="66" spans="1:8">
      <c r="A66" s="9">
        <v>30</v>
      </c>
      <c r="B66" s="11" t="s">
        <v>281</v>
      </c>
      <c r="C66" s="1" t="s">
        <v>168</v>
      </c>
      <c r="D66" s="9">
        <v>1975</v>
      </c>
      <c r="E66" s="11" t="s">
        <v>282</v>
      </c>
      <c r="F66" s="7"/>
      <c r="G66" s="11"/>
      <c r="H66" s="1" t="s">
        <v>290</v>
      </c>
    </row>
    <row r="67" spans="1:8">
      <c r="A67" s="9">
        <v>69</v>
      </c>
      <c r="B67" s="11" t="s">
        <v>170</v>
      </c>
      <c r="C67" s="1" t="s">
        <v>168</v>
      </c>
      <c r="D67" s="9">
        <v>1976</v>
      </c>
      <c r="E67" s="11" t="s">
        <v>171</v>
      </c>
      <c r="F67" s="7"/>
      <c r="G67" s="11"/>
      <c r="H67" s="1" t="str">
        <f t="shared" ref="H67:H82" si="4">(IF(TRIM($A67)=""," ",IF(UPPER(C67)="M",IF(D67&gt;$K$2,$J$2,IF(D67&gt;$K$3,$J$3,IF(D67&gt;$K$4,$J$4,$J$5))),IF(D67&gt;$K$6,$J$6,$J$7))))</f>
        <v>A</v>
      </c>
    </row>
    <row r="68" spans="1:8">
      <c r="A68" s="9">
        <v>38</v>
      </c>
      <c r="B68" s="11" t="s">
        <v>196</v>
      </c>
      <c r="C68" s="1" t="s">
        <v>168</v>
      </c>
      <c r="D68" s="9">
        <v>1977</v>
      </c>
      <c r="E68" s="11" t="s">
        <v>197</v>
      </c>
      <c r="F68" s="7"/>
      <c r="G68" s="11"/>
      <c r="H68" s="1" t="str">
        <f t="shared" si="4"/>
        <v>A</v>
      </c>
    </row>
    <row r="69" spans="1:8">
      <c r="A69" s="9">
        <v>40</v>
      </c>
      <c r="B69" s="11" t="s">
        <v>199</v>
      </c>
      <c r="C69" s="1" t="s">
        <v>168</v>
      </c>
      <c r="D69" s="9">
        <v>1977</v>
      </c>
      <c r="E69" s="11" t="s">
        <v>197</v>
      </c>
      <c r="F69" s="7"/>
      <c r="G69" s="11"/>
      <c r="H69" s="1" t="str">
        <f t="shared" si="4"/>
        <v>A</v>
      </c>
    </row>
    <row r="70" spans="1:8">
      <c r="A70" s="9">
        <v>41</v>
      </c>
      <c r="B70" s="11" t="s">
        <v>200</v>
      </c>
      <c r="C70" s="1" t="s">
        <v>168</v>
      </c>
      <c r="D70" s="9">
        <v>1977</v>
      </c>
      <c r="E70" s="11" t="s">
        <v>201</v>
      </c>
      <c r="F70" s="7"/>
      <c r="G70" s="11"/>
      <c r="H70" s="1" t="str">
        <f t="shared" si="4"/>
        <v>A</v>
      </c>
    </row>
    <row r="71" spans="1:8">
      <c r="A71" s="9">
        <v>43</v>
      </c>
      <c r="B71" s="11" t="s">
        <v>204</v>
      </c>
      <c r="C71" s="1" t="s">
        <v>168</v>
      </c>
      <c r="D71" s="9">
        <v>1977</v>
      </c>
      <c r="E71" s="11" t="s">
        <v>166</v>
      </c>
      <c r="F71" s="7"/>
      <c r="G71" s="11"/>
      <c r="H71" s="1" t="str">
        <f t="shared" si="4"/>
        <v>A</v>
      </c>
    </row>
    <row r="72" spans="1:8">
      <c r="A72" s="9">
        <v>61</v>
      </c>
      <c r="B72" s="11" t="s">
        <v>211</v>
      </c>
      <c r="C72" s="1" t="s">
        <v>168</v>
      </c>
      <c r="D72" s="9">
        <v>1977</v>
      </c>
      <c r="E72" s="11" t="s">
        <v>278</v>
      </c>
      <c r="F72" s="7"/>
      <c r="G72" s="11"/>
      <c r="H72" s="1" t="str">
        <f t="shared" si="4"/>
        <v>A</v>
      </c>
    </row>
    <row r="73" spans="1:8">
      <c r="A73" s="9">
        <v>34</v>
      </c>
      <c r="B73" s="11" t="s">
        <v>169</v>
      </c>
      <c r="C73" s="1" t="s">
        <v>168</v>
      </c>
      <c r="D73" s="9">
        <v>1978</v>
      </c>
      <c r="E73" s="11" t="s">
        <v>166</v>
      </c>
      <c r="F73" s="7"/>
      <c r="G73" s="11"/>
      <c r="H73" s="1" t="str">
        <f t="shared" si="4"/>
        <v>A</v>
      </c>
    </row>
    <row r="74" spans="1:8">
      <c r="A74" s="9">
        <v>33</v>
      </c>
      <c r="B74" s="11" t="s">
        <v>192</v>
      </c>
      <c r="C74" s="1" t="s">
        <v>168</v>
      </c>
      <c r="D74" s="9">
        <v>1978</v>
      </c>
      <c r="E74" s="11" t="s">
        <v>193</v>
      </c>
      <c r="F74" s="7"/>
      <c r="G74" s="11"/>
      <c r="H74" s="1" t="str">
        <f t="shared" si="4"/>
        <v>A</v>
      </c>
    </row>
    <row r="75" spans="1:8">
      <c r="A75" s="9">
        <v>39</v>
      </c>
      <c r="B75" s="11" t="s">
        <v>198</v>
      </c>
      <c r="C75" s="1" t="s">
        <v>168</v>
      </c>
      <c r="D75" s="9">
        <v>1978</v>
      </c>
      <c r="E75" s="11" t="s">
        <v>197</v>
      </c>
      <c r="F75" s="7"/>
      <c r="G75" s="11"/>
      <c r="H75" s="1" t="str">
        <f t="shared" si="4"/>
        <v>A</v>
      </c>
    </row>
    <row r="76" spans="1:8">
      <c r="A76" s="9">
        <v>42</v>
      </c>
      <c r="B76" s="11" t="s">
        <v>202</v>
      </c>
      <c r="C76" s="1" t="s">
        <v>168</v>
      </c>
      <c r="D76" s="9">
        <v>1978</v>
      </c>
      <c r="E76" s="11" t="s">
        <v>203</v>
      </c>
      <c r="F76" s="7"/>
      <c r="G76" s="11"/>
      <c r="H76" s="1" t="str">
        <f t="shared" si="4"/>
        <v>A</v>
      </c>
    </row>
    <row r="77" spans="1:8">
      <c r="A77" s="9">
        <v>11</v>
      </c>
      <c r="B77" s="11" t="s">
        <v>183</v>
      </c>
      <c r="C77" s="1" t="s">
        <v>168</v>
      </c>
      <c r="D77" s="9">
        <v>1979</v>
      </c>
      <c r="E77" s="11"/>
      <c r="F77" s="7"/>
      <c r="G77" s="11"/>
      <c r="H77" s="1" t="str">
        <f t="shared" si="4"/>
        <v>A</v>
      </c>
    </row>
    <row r="78" spans="1:8">
      <c r="A78" s="9">
        <v>24</v>
      </c>
      <c r="B78" s="11" t="s">
        <v>187</v>
      </c>
      <c r="C78" s="1" t="s">
        <v>168</v>
      </c>
      <c r="D78" s="9">
        <v>1979</v>
      </c>
      <c r="E78" s="11" t="s">
        <v>188</v>
      </c>
      <c r="F78" s="7"/>
      <c r="G78" s="11"/>
      <c r="H78" s="1" t="str">
        <f t="shared" si="4"/>
        <v>A</v>
      </c>
    </row>
    <row r="79" spans="1:8">
      <c r="A79" s="9">
        <v>76</v>
      </c>
      <c r="B79" s="11" t="s">
        <v>219</v>
      </c>
      <c r="C79" s="1" t="s">
        <v>168</v>
      </c>
      <c r="D79" s="9">
        <v>1979</v>
      </c>
      <c r="E79" s="11" t="s">
        <v>220</v>
      </c>
      <c r="F79" s="7"/>
      <c r="G79" s="11"/>
      <c r="H79" s="1" t="str">
        <f t="shared" si="4"/>
        <v>A</v>
      </c>
    </row>
    <row r="80" spans="1:8">
      <c r="A80" s="9">
        <v>31</v>
      </c>
      <c r="B80" s="11" t="s">
        <v>172</v>
      </c>
      <c r="C80" s="1" t="s">
        <v>168</v>
      </c>
      <c r="D80" s="9">
        <v>1980</v>
      </c>
      <c r="E80" s="11" t="s">
        <v>173</v>
      </c>
      <c r="F80" s="7"/>
      <c r="G80" s="11"/>
      <c r="H80" s="1" t="str">
        <f t="shared" si="4"/>
        <v>A</v>
      </c>
    </row>
    <row r="81" spans="1:8">
      <c r="A81" s="9">
        <v>20</v>
      </c>
      <c r="B81" s="11" t="s">
        <v>271</v>
      </c>
      <c r="C81" s="1" t="s">
        <v>272</v>
      </c>
      <c r="D81" s="9">
        <v>1980</v>
      </c>
      <c r="E81" s="11" t="s">
        <v>273</v>
      </c>
      <c r="F81" s="7"/>
      <c r="G81" s="11"/>
      <c r="H81" s="1" t="str">
        <f t="shared" si="4"/>
        <v>E</v>
      </c>
    </row>
    <row r="82" spans="1:8">
      <c r="A82" s="9">
        <v>88</v>
      </c>
      <c r="B82" s="11" t="s">
        <v>226</v>
      </c>
      <c r="C82" s="1" t="s">
        <v>168</v>
      </c>
      <c r="D82" s="9">
        <v>1981</v>
      </c>
      <c r="E82" s="11" t="s">
        <v>227</v>
      </c>
      <c r="F82" s="7"/>
      <c r="G82" s="11"/>
      <c r="H82" s="1" t="str">
        <f t="shared" si="4"/>
        <v>A</v>
      </c>
    </row>
    <row r="83" spans="1:8">
      <c r="A83" s="9">
        <v>64</v>
      </c>
      <c r="B83" s="11" t="s">
        <v>288</v>
      </c>
      <c r="C83" s="1" t="s">
        <v>168</v>
      </c>
      <c r="D83" s="9">
        <v>1981</v>
      </c>
      <c r="E83" s="11" t="s">
        <v>273</v>
      </c>
      <c r="F83" s="7"/>
      <c r="G83" s="11"/>
      <c r="H83" s="1" t="s">
        <v>290</v>
      </c>
    </row>
    <row r="84" spans="1:8">
      <c r="A84" s="9">
        <v>8</v>
      </c>
      <c r="B84" s="11" t="s">
        <v>180</v>
      </c>
      <c r="C84" s="1" t="s">
        <v>168</v>
      </c>
      <c r="D84" s="9">
        <v>1982</v>
      </c>
      <c r="E84" s="11" t="s">
        <v>166</v>
      </c>
      <c r="F84" s="7"/>
      <c r="G84" s="11"/>
      <c r="H84" s="1" t="str">
        <f>(IF(TRIM($A84)=""," ",IF(UPPER(C84)="M",IF(D84&gt;$K$2,$J$2,IF(D84&gt;$K$3,$J$3,IF(D84&gt;$K$4,$J$4,$J$5))),IF(D84&gt;$K$6,$J$6,$J$7))))</f>
        <v>A</v>
      </c>
    </row>
    <row r="85" spans="1:8">
      <c r="A85" s="9">
        <v>29</v>
      </c>
      <c r="B85" s="11" t="s">
        <v>190</v>
      </c>
      <c r="C85" s="1" t="s">
        <v>168</v>
      </c>
      <c r="D85" s="9">
        <v>1982</v>
      </c>
      <c r="E85" s="11" t="s">
        <v>191</v>
      </c>
      <c r="F85" s="7"/>
      <c r="G85" s="11"/>
      <c r="H85" s="1" t="str">
        <f>(IF(TRIM($A85)=""," ",IF(UPPER(C85)="M",IF(D85&gt;$K$2,$J$2,IF(D85&gt;$K$3,$J$3,IF(D85&gt;$K$4,$J$4,$J$5))),IF(D85&gt;$K$6,$J$6,$J$7))))</f>
        <v>A</v>
      </c>
    </row>
    <row r="86" spans="1:8">
      <c r="A86" s="9">
        <v>52</v>
      </c>
      <c r="B86" s="11" t="s">
        <v>165</v>
      </c>
      <c r="C86" s="1" t="s">
        <v>168</v>
      </c>
      <c r="D86" s="9">
        <v>1983</v>
      </c>
      <c r="E86" s="11" t="s">
        <v>166</v>
      </c>
      <c r="F86" s="7"/>
      <c r="G86" s="11"/>
      <c r="H86" s="1" t="str">
        <f>(IF(TRIM($A86)=""," ",IF(UPPER(C86)="M",IF(D86&gt;$K$2,$J$2,IF(D86&gt;$K$3,$J$3,IF(D86&gt;$K$4,$J$4,$J$5))),IF(D86&gt;$K$6,$J$6,$J$7))))</f>
        <v>A</v>
      </c>
    </row>
    <row r="87" spans="1:8">
      <c r="A87" s="9">
        <v>70</v>
      </c>
      <c r="B87" s="11" t="s">
        <v>213</v>
      </c>
      <c r="C87" s="1" t="s">
        <v>168</v>
      </c>
      <c r="D87" s="9">
        <v>1985</v>
      </c>
      <c r="E87" s="11" t="s">
        <v>175</v>
      </c>
      <c r="F87" s="7"/>
      <c r="G87" s="11"/>
      <c r="H87" s="1" t="str">
        <f>(IF(TRIM($A87)=""," ",IF(UPPER(C87)="M",IF(D87&gt;$K$2,$J$2,IF(D87&gt;$K$3,$J$3,IF(D87&gt;$K$4,$J$4,$J$5))),IF(D87&gt;$K$6,$J$6,$J$7))))</f>
        <v>A</v>
      </c>
    </row>
    <row r="88" spans="1:8">
      <c r="A88" s="9">
        <v>56</v>
      </c>
      <c r="B88" s="11" t="s">
        <v>295</v>
      </c>
      <c r="C88" s="1" t="s">
        <v>272</v>
      </c>
      <c r="D88" s="9">
        <v>1990</v>
      </c>
      <c r="E88" s="11"/>
      <c r="F88" s="7"/>
      <c r="G88" s="11"/>
      <c r="H88" s="1" t="s">
        <v>297</v>
      </c>
    </row>
    <row r="89" spans="1:8">
      <c r="A89" s="9"/>
      <c r="B89" s="11"/>
      <c r="D89" s="9"/>
      <c r="E89" s="11"/>
      <c r="F89" s="7"/>
      <c r="G89" s="11"/>
      <c r="H89" s="1" t="str">
        <f t="shared" ref="H89:H120" si="5">(IF(TRIM($A89)=""," ",IF(UPPER(C89)="M",IF(D89&gt;$K$2,$J$2,IF(D89&gt;$K$3,$J$3,IF(D89&gt;$K$4,$J$4,$J$5))),IF(D89&gt;$K$6,$J$6,$J$7))))</f>
        <v xml:space="preserve"> </v>
      </c>
    </row>
    <row r="90" spans="1:8">
      <c r="A90" s="9"/>
      <c r="B90" s="11"/>
      <c r="D90" s="9"/>
      <c r="E90" s="11"/>
      <c r="F90" s="7"/>
      <c r="G90" s="11"/>
      <c r="H90" s="1" t="str">
        <f t="shared" si="5"/>
        <v xml:space="preserve"> </v>
      </c>
    </row>
    <row r="91" spans="1:8">
      <c r="A91" s="9"/>
      <c r="B91" s="11"/>
      <c r="D91" s="9"/>
      <c r="E91" s="11"/>
      <c r="F91" s="7"/>
      <c r="G91" s="11"/>
      <c r="H91" s="1" t="str">
        <f t="shared" si="5"/>
        <v xml:space="preserve"> </v>
      </c>
    </row>
    <row r="92" spans="1:8">
      <c r="A92" s="9"/>
      <c r="B92" s="11"/>
      <c r="D92" s="9"/>
      <c r="E92" s="11"/>
      <c r="F92" s="7"/>
      <c r="G92" s="11"/>
      <c r="H92" s="1" t="str">
        <f t="shared" si="5"/>
        <v xml:space="preserve"> </v>
      </c>
    </row>
    <row r="93" spans="1:8">
      <c r="A93" s="9"/>
      <c r="B93" s="11"/>
      <c r="D93" s="9"/>
      <c r="E93" s="11"/>
      <c r="F93" s="7"/>
      <c r="G93" s="11"/>
      <c r="H93" s="1" t="str">
        <f t="shared" si="5"/>
        <v xml:space="preserve"> </v>
      </c>
    </row>
    <row r="94" spans="1:8">
      <c r="A94" s="9"/>
      <c r="B94" s="11"/>
      <c r="D94" s="9"/>
      <c r="E94" s="11"/>
      <c r="F94" s="7"/>
      <c r="G94" s="11"/>
      <c r="H94" s="1" t="str">
        <f t="shared" si="5"/>
        <v xml:space="preserve"> </v>
      </c>
    </row>
    <row r="95" spans="1:8">
      <c r="A95" s="9"/>
      <c r="B95" s="11"/>
      <c r="D95" s="9"/>
      <c r="E95" s="11"/>
      <c r="F95" s="7"/>
      <c r="G95" s="11"/>
      <c r="H95" s="1" t="str">
        <f t="shared" si="5"/>
        <v xml:space="preserve"> </v>
      </c>
    </row>
    <row r="96" spans="1:8">
      <c r="A96" s="9"/>
      <c r="B96" s="11"/>
      <c r="D96" s="9"/>
      <c r="E96" s="11"/>
      <c r="F96" s="7"/>
      <c r="G96" s="11"/>
      <c r="H96" s="1" t="str">
        <f t="shared" si="5"/>
        <v xml:space="preserve"> </v>
      </c>
    </row>
    <row r="97" spans="1:8">
      <c r="A97" s="9"/>
      <c r="B97" s="11"/>
      <c r="D97" s="9"/>
      <c r="E97" s="11"/>
      <c r="F97" s="7"/>
      <c r="G97" s="11"/>
      <c r="H97" s="1" t="str">
        <f t="shared" si="5"/>
        <v xml:space="preserve"> </v>
      </c>
    </row>
    <row r="98" spans="1:8">
      <c r="A98" s="9"/>
      <c r="B98" s="11"/>
      <c r="D98" s="9"/>
      <c r="E98" s="11"/>
      <c r="F98" s="7"/>
      <c r="G98" s="11"/>
      <c r="H98" s="1" t="str">
        <f t="shared" si="5"/>
        <v xml:space="preserve"> </v>
      </c>
    </row>
    <row r="99" spans="1:8">
      <c r="A99" s="9"/>
      <c r="B99" s="11"/>
      <c r="D99" s="9"/>
      <c r="E99" s="11"/>
      <c r="F99" s="7"/>
      <c r="G99" s="11"/>
      <c r="H99" s="1" t="str">
        <f t="shared" si="5"/>
        <v xml:space="preserve"> </v>
      </c>
    </row>
    <row r="100" spans="1:8">
      <c r="A100" s="9"/>
      <c r="B100" s="11"/>
      <c r="D100" s="9"/>
      <c r="E100" s="11"/>
      <c r="F100" s="7"/>
      <c r="G100" s="11"/>
      <c r="H100" s="1" t="str">
        <f t="shared" si="5"/>
        <v xml:space="preserve"> </v>
      </c>
    </row>
    <row r="101" spans="1:8">
      <c r="A101" s="9"/>
      <c r="B101" s="11"/>
      <c r="D101" s="9"/>
      <c r="E101" s="11"/>
      <c r="F101" s="7"/>
      <c r="G101" s="11"/>
      <c r="H101" s="1" t="str">
        <f t="shared" si="5"/>
        <v xml:space="preserve"> </v>
      </c>
    </row>
    <row r="102" spans="1:8">
      <c r="A102" s="9"/>
      <c r="B102" s="11"/>
      <c r="D102" s="9"/>
      <c r="E102" s="11"/>
      <c r="F102" s="7"/>
      <c r="G102" s="11"/>
      <c r="H102" s="1" t="str">
        <f t="shared" si="5"/>
        <v xml:space="preserve"> </v>
      </c>
    </row>
    <row r="103" spans="1:8">
      <c r="A103" s="9"/>
      <c r="B103" s="11"/>
      <c r="D103" s="9"/>
      <c r="E103" s="11"/>
      <c r="F103" s="7"/>
      <c r="G103" s="11"/>
      <c r="H103" s="1" t="str">
        <f t="shared" si="5"/>
        <v xml:space="preserve"> </v>
      </c>
    </row>
    <row r="104" spans="1:8">
      <c r="A104" s="9"/>
      <c r="B104" s="11"/>
      <c r="D104" s="9"/>
      <c r="E104" s="11"/>
      <c r="F104" s="7"/>
      <c r="G104" s="11"/>
      <c r="H104" s="1" t="str">
        <f t="shared" si="5"/>
        <v xml:space="preserve"> </v>
      </c>
    </row>
    <row r="105" spans="1:8">
      <c r="A105" s="9"/>
      <c r="B105" s="11"/>
      <c r="D105" s="9"/>
      <c r="E105" s="11"/>
      <c r="F105" s="7"/>
      <c r="G105" s="11"/>
      <c r="H105" s="1" t="str">
        <f t="shared" si="5"/>
        <v xml:space="preserve"> </v>
      </c>
    </row>
    <row r="106" spans="1:8">
      <c r="A106" s="9"/>
      <c r="B106" s="11"/>
      <c r="D106" s="9"/>
      <c r="E106" s="11"/>
      <c r="F106" s="7"/>
      <c r="G106" s="11"/>
      <c r="H106" s="1" t="str">
        <f t="shared" si="5"/>
        <v xml:space="preserve"> </v>
      </c>
    </row>
    <row r="107" spans="1:8">
      <c r="A107" s="9"/>
      <c r="B107" s="11"/>
      <c r="D107" s="9"/>
      <c r="E107" s="11"/>
      <c r="F107" s="7"/>
      <c r="G107" s="11"/>
      <c r="H107" s="1" t="str">
        <f t="shared" si="5"/>
        <v xml:space="preserve"> </v>
      </c>
    </row>
    <row r="108" spans="1:8">
      <c r="A108" s="9"/>
      <c r="B108" s="11"/>
      <c r="D108" s="9"/>
      <c r="E108" s="11"/>
      <c r="F108" s="7"/>
      <c r="G108" s="11"/>
      <c r="H108" s="1" t="str">
        <f t="shared" si="5"/>
        <v xml:space="preserve"> </v>
      </c>
    </row>
    <row r="109" spans="1:8">
      <c r="A109" s="9"/>
      <c r="B109" s="11"/>
      <c r="D109" s="9"/>
      <c r="E109" s="11"/>
      <c r="F109" s="7"/>
      <c r="G109" s="11"/>
      <c r="H109" s="1" t="str">
        <f t="shared" si="5"/>
        <v xml:space="preserve"> </v>
      </c>
    </row>
    <row r="110" spans="1:8">
      <c r="A110" s="9"/>
      <c r="B110" s="11"/>
      <c r="D110" s="9"/>
      <c r="E110" s="11"/>
      <c r="F110" s="7"/>
      <c r="G110" s="11"/>
      <c r="H110" s="1" t="str">
        <f t="shared" si="5"/>
        <v xml:space="preserve"> </v>
      </c>
    </row>
    <row r="111" spans="1:8">
      <c r="A111" s="9"/>
      <c r="B111" s="11"/>
      <c r="D111" s="9"/>
      <c r="E111" s="11"/>
      <c r="F111" s="7"/>
      <c r="G111" s="11"/>
      <c r="H111" s="1" t="str">
        <f t="shared" si="5"/>
        <v xml:space="preserve"> </v>
      </c>
    </row>
    <row r="112" spans="1:8">
      <c r="A112" s="9"/>
      <c r="B112" s="11"/>
      <c r="D112" s="9"/>
      <c r="E112" s="11"/>
      <c r="F112" s="7"/>
      <c r="G112" s="11"/>
      <c r="H112" s="1" t="str">
        <f t="shared" si="5"/>
        <v xml:space="preserve"> </v>
      </c>
    </row>
    <row r="113" spans="1:8">
      <c r="A113" s="9"/>
      <c r="B113" s="11"/>
      <c r="D113" s="9"/>
      <c r="E113" s="11"/>
      <c r="F113" s="7"/>
      <c r="G113" s="11"/>
      <c r="H113" s="1" t="str">
        <f t="shared" si="5"/>
        <v xml:space="preserve"> </v>
      </c>
    </row>
    <row r="114" spans="1:8">
      <c r="A114" s="9"/>
      <c r="B114" s="11"/>
      <c r="D114" s="9"/>
      <c r="E114" s="11"/>
      <c r="F114" s="7"/>
      <c r="G114" s="11"/>
      <c r="H114" s="1" t="str">
        <f t="shared" si="5"/>
        <v xml:space="preserve"> </v>
      </c>
    </row>
    <row r="115" spans="1:8">
      <c r="A115" s="9"/>
      <c r="B115" s="11"/>
      <c r="D115" s="9"/>
      <c r="E115" s="11"/>
      <c r="F115" s="7"/>
      <c r="G115" s="11"/>
      <c r="H115" s="1" t="str">
        <f t="shared" si="5"/>
        <v xml:space="preserve"> </v>
      </c>
    </row>
    <row r="116" spans="1:8">
      <c r="A116" s="9"/>
      <c r="B116" s="11"/>
      <c r="D116" s="9"/>
      <c r="E116" s="11"/>
      <c r="F116" s="7"/>
      <c r="G116" s="11"/>
      <c r="H116" s="1" t="str">
        <f t="shared" si="5"/>
        <v xml:space="preserve"> </v>
      </c>
    </row>
    <row r="117" spans="1:8">
      <c r="A117" s="9"/>
      <c r="B117" s="11"/>
      <c r="D117" s="9"/>
      <c r="E117" s="11"/>
      <c r="F117" s="7"/>
      <c r="G117" s="11"/>
      <c r="H117" s="1" t="str">
        <f t="shared" si="5"/>
        <v xml:space="preserve"> </v>
      </c>
    </row>
    <row r="118" spans="1:8">
      <c r="A118" s="9"/>
      <c r="B118" s="11"/>
      <c r="D118" s="9"/>
      <c r="E118" s="11"/>
      <c r="F118" s="7"/>
      <c r="G118" s="11"/>
      <c r="H118" s="1" t="str">
        <f t="shared" si="5"/>
        <v xml:space="preserve"> </v>
      </c>
    </row>
    <row r="119" spans="1:8">
      <c r="A119" s="9"/>
      <c r="B119" s="11"/>
      <c r="D119" s="9"/>
      <c r="E119" s="11"/>
      <c r="F119" s="7"/>
      <c r="G119" s="11"/>
      <c r="H119" s="1" t="str">
        <f t="shared" si="5"/>
        <v xml:space="preserve"> </v>
      </c>
    </row>
    <row r="120" spans="1:8">
      <c r="A120" s="9"/>
      <c r="B120" s="11"/>
      <c r="D120" s="9"/>
      <c r="E120" s="11"/>
      <c r="F120" s="7"/>
      <c r="G120" s="11"/>
      <c r="H120" s="1" t="str">
        <f t="shared" si="5"/>
        <v xml:space="preserve"> </v>
      </c>
    </row>
    <row r="121" spans="1:8">
      <c r="A121" s="9"/>
      <c r="B121" s="11"/>
      <c r="D121" s="9"/>
      <c r="E121" s="11"/>
      <c r="F121" s="7"/>
      <c r="G121" s="11"/>
      <c r="H121" s="1" t="str">
        <f t="shared" ref="H121:H152" si="6">(IF(TRIM($A121)=""," ",IF(UPPER(C121)="M",IF(D121&gt;$K$2,$J$2,IF(D121&gt;$K$3,$J$3,IF(D121&gt;$K$4,$J$4,$J$5))),IF(D121&gt;$K$6,$J$6,$J$7))))</f>
        <v xml:space="preserve"> </v>
      </c>
    </row>
    <row r="122" spans="1:8">
      <c r="A122" s="9"/>
      <c r="B122" s="11"/>
      <c r="D122" s="9"/>
      <c r="E122" s="11"/>
      <c r="F122" s="7"/>
      <c r="G122" s="11"/>
      <c r="H122" s="1" t="str">
        <f t="shared" si="6"/>
        <v xml:space="preserve"> </v>
      </c>
    </row>
    <row r="123" spans="1:8">
      <c r="A123" s="9"/>
      <c r="B123" s="11"/>
      <c r="D123" s="9"/>
      <c r="E123" s="11"/>
      <c r="F123" s="7"/>
      <c r="G123" s="11"/>
      <c r="H123" s="1" t="str">
        <f t="shared" si="6"/>
        <v xml:space="preserve"> </v>
      </c>
    </row>
    <row r="124" spans="1:8">
      <c r="A124" s="9"/>
      <c r="B124" s="11"/>
      <c r="D124" s="9"/>
      <c r="E124" s="11"/>
      <c r="F124" s="7"/>
      <c r="G124" s="11"/>
      <c r="H124" s="1" t="str">
        <f t="shared" si="6"/>
        <v xml:space="preserve"> </v>
      </c>
    </row>
    <row r="125" spans="1:8">
      <c r="A125" s="9"/>
      <c r="B125" s="11"/>
      <c r="D125" s="9"/>
      <c r="E125" s="11"/>
      <c r="F125" s="7"/>
      <c r="G125" s="11"/>
      <c r="H125" s="1" t="str">
        <f t="shared" si="6"/>
        <v xml:space="preserve"> </v>
      </c>
    </row>
    <row r="126" spans="1:8">
      <c r="A126" s="9"/>
      <c r="B126" s="11"/>
      <c r="D126" s="9"/>
      <c r="E126" s="11"/>
      <c r="F126" s="7"/>
      <c r="G126" s="11"/>
      <c r="H126" s="1" t="str">
        <f t="shared" si="6"/>
        <v xml:space="preserve"> </v>
      </c>
    </row>
    <row r="127" spans="1:8">
      <c r="A127" s="9"/>
      <c r="B127" s="11"/>
      <c r="D127" s="9"/>
      <c r="E127" s="11"/>
      <c r="F127" s="7"/>
      <c r="G127" s="11"/>
      <c r="H127" s="1" t="str">
        <f t="shared" si="6"/>
        <v xml:space="preserve"> </v>
      </c>
    </row>
    <row r="128" spans="1:8">
      <c r="A128" s="9"/>
      <c r="B128" s="11"/>
      <c r="D128" s="9"/>
      <c r="E128" s="11"/>
      <c r="F128" s="7"/>
      <c r="G128" s="11"/>
      <c r="H128" s="1" t="str">
        <f t="shared" si="6"/>
        <v xml:space="preserve"> </v>
      </c>
    </row>
    <row r="129" spans="1:8">
      <c r="A129" s="9"/>
      <c r="B129" s="11"/>
      <c r="D129" s="9"/>
      <c r="E129" s="11"/>
      <c r="F129" s="7"/>
      <c r="G129" s="11"/>
      <c r="H129" s="1" t="str">
        <f t="shared" si="6"/>
        <v xml:space="preserve"> </v>
      </c>
    </row>
    <row r="130" spans="1:8">
      <c r="A130" s="9"/>
      <c r="B130" s="11"/>
      <c r="D130" s="9"/>
      <c r="E130" s="11"/>
      <c r="F130" s="7"/>
      <c r="G130" s="11"/>
      <c r="H130" s="1" t="str">
        <f t="shared" si="6"/>
        <v xml:space="preserve"> </v>
      </c>
    </row>
    <row r="131" spans="1:8">
      <c r="A131" s="9"/>
      <c r="B131" s="11"/>
      <c r="D131" s="9"/>
      <c r="E131" s="11"/>
      <c r="F131" s="7"/>
      <c r="G131" s="11"/>
      <c r="H131" s="1" t="str">
        <f t="shared" si="6"/>
        <v xml:space="preserve"> </v>
      </c>
    </row>
    <row r="132" spans="1:8">
      <c r="A132" s="9"/>
      <c r="B132" s="11"/>
      <c r="D132" s="9"/>
      <c r="E132" s="11"/>
      <c r="F132" s="7"/>
      <c r="G132" s="11"/>
      <c r="H132" s="1" t="str">
        <f t="shared" si="6"/>
        <v xml:space="preserve"> </v>
      </c>
    </row>
    <row r="133" spans="1:8">
      <c r="A133" s="9"/>
      <c r="B133" s="11"/>
      <c r="D133" s="9"/>
      <c r="E133" s="11"/>
      <c r="F133" s="7"/>
      <c r="G133" s="11"/>
      <c r="H133" s="1" t="str">
        <f t="shared" si="6"/>
        <v xml:space="preserve"> </v>
      </c>
    </row>
    <row r="134" spans="1:8">
      <c r="A134" s="9"/>
      <c r="B134" s="11"/>
      <c r="D134" s="9"/>
      <c r="E134" s="11"/>
      <c r="F134" s="7"/>
      <c r="G134" s="11"/>
      <c r="H134" s="1" t="str">
        <f t="shared" si="6"/>
        <v xml:space="preserve"> </v>
      </c>
    </row>
    <row r="135" spans="1:8">
      <c r="A135" s="9"/>
      <c r="B135" s="11"/>
      <c r="D135" s="9"/>
      <c r="E135" s="11"/>
      <c r="F135" s="7"/>
      <c r="G135" s="11"/>
      <c r="H135" s="1" t="str">
        <f t="shared" si="6"/>
        <v xml:space="preserve"> </v>
      </c>
    </row>
    <row r="136" spans="1:8">
      <c r="A136" s="9"/>
      <c r="B136" s="11"/>
      <c r="D136" s="9"/>
      <c r="E136" s="11"/>
      <c r="F136" s="7"/>
      <c r="G136" s="11"/>
      <c r="H136" s="1" t="str">
        <f t="shared" si="6"/>
        <v xml:space="preserve"> </v>
      </c>
    </row>
    <row r="137" spans="1:8">
      <c r="A137" s="9"/>
      <c r="B137" s="11"/>
      <c r="D137" s="9"/>
      <c r="E137" s="11"/>
      <c r="F137" s="7"/>
      <c r="G137" s="11"/>
      <c r="H137" s="1" t="str">
        <f t="shared" si="6"/>
        <v xml:space="preserve"> </v>
      </c>
    </row>
    <row r="138" spans="1:8">
      <c r="A138" s="9"/>
      <c r="B138" s="11"/>
      <c r="D138" s="9"/>
      <c r="E138" s="11"/>
      <c r="F138" s="7"/>
      <c r="G138" s="11"/>
      <c r="H138" s="1" t="str">
        <f t="shared" si="6"/>
        <v xml:space="preserve"> </v>
      </c>
    </row>
    <row r="139" spans="1:8">
      <c r="A139" s="9"/>
      <c r="B139" s="11"/>
      <c r="D139" s="9"/>
      <c r="E139" s="11"/>
      <c r="F139" s="7"/>
      <c r="G139" s="11"/>
      <c r="H139" s="1" t="str">
        <f t="shared" si="6"/>
        <v xml:space="preserve"> </v>
      </c>
    </row>
    <row r="140" spans="1:8">
      <c r="A140" s="9"/>
      <c r="B140" s="11"/>
      <c r="D140" s="9"/>
      <c r="E140" s="11"/>
      <c r="F140" s="7"/>
      <c r="G140" s="11"/>
      <c r="H140" s="1" t="str">
        <f t="shared" si="6"/>
        <v xml:space="preserve"> </v>
      </c>
    </row>
    <row r="141" spans="1:8">
      <c r="A141" s="9"/>
      <c r="B141" s="11"/>
      <c r="D141" s="9"/>
      <c r="E141" s="11"/>
      <c r="F141" s="7"/>
      <c r="G141" s="11"/>
      <c r="H141" s="1" t="str">
        <f t="shared" si="6"/>
        <v xml:space="preserve"> </v>
      </c>
    </row>
    <row r="142" spans="1:8">
      <c r="A142" s="9"/>
      <c r="B142" s="11"/>
      <c r="D142" s="9"/>
      <c r="E142" s="11"/>
      <c r="F142" s="7"/>
      <c r="G142" s="11"/>
      <c r="H142" s="1" t="str">
        <f t="shared" si="6"/>
        <v xml:space="preserve"> </v>
      </c>
    </row>
    <row r="143" spans="1:8">
      <c r="A143" s="9"/>
      <c r="B143" s="11"/>
      <c r="D143" s="9"/>
      <c r="E143" s="11"/>
      <c r="F143" s="7"/>
      <c r="G143" s="11"/>
      <c r="H143" s="1" t="str">
        <f t="shared" si="6"/>
        <v xml:space="preserve"> </v>
      </c>
    </row>
    <row r="144" spans="1:8">
      <c r="A144" s="9"/>
      <c r="B144" s="11"/>
      <c r="D144" s="9"/>
      <c r="E144" s="11"/>
      <c r="F144" s="7"/>
      <c r="G144" s="11"/>
      <c r="H144" s="1" t="str">
        <f t="shared" si="6"/>
        <v xml:space="preserve"> </v>
      </c>
    </row>
    <row r="145" spans="1:8">
      <c r="A145" s="9"/>
      <c r="B145" s="11"/>
      <c r="D145" s="9"/>
      <c r="E145" s="11"/>
      <c r="F145" s="7"/>
      <c r="G145" s="11"/>
      <c r="H145" s="1" t="str">
        <f t="shared" si="6"/>
        <v xml:space="preserve"> </v>
      </c>
    </row>
    <row r="146" spans="1:8">
      <c r="A146" s="9"/>
      <c r="B146" s="11"/>
      <c r="D146" s="9"/>
      <c r="E146" s="11"/>
      <c r="F146" s="7"/>
      <c r="G146" s="11"/>
      <c r="H146" s="1" t="str">
        <f t="shared" si="6"/>
        <v xml:space="preserve"> </v>
      </c>
    </row>
    <row r="147" spans="1:8">
      <c r="A147" s="9"/>
      <c r="B147" s="11"/>
      <c r="D147" s="9"/>
      <c r="E147" s="11"/>
      <c r="F147" s="7"/>
      <c r="G147" s="11"/>
      <c r="H147" s="1" t="str">
        <f t="shared" si="6"/>
        <v xml:space="preserve"> </v>
      </c>
    </row>
    <row r="148" spans="1:8">
      <c r="A148" s="9"/>
      <c r="B148" s="11"/>
      <c r="D148" s="9"/>
      <c r="E148" s="11"/>
      <c r="F148" s="7"/>
      <c r="G148" s="11"/>
      <c r="H148" s="1" t="str">
        <f t="shared" si="6"/>
        <v xml:space="preserve"> </v>
      </c>
    </row>
    <row r="149" spans="1:8">
      <c r="A149" s="9"/>
      <c r="B149" s="11"/>
      <c r="D149" s="9"/>
      <c r="E149" s="11"/>
      <c r="F149" s="7"/>
      <c r="G149" s="11"/>
      <c r="H149" s="1" t="str">
        <f t="shared" si="6"/>
        <v xml:space="preserve"> </v>
      </c>
    </row>
    <row r="150" spans="1:8">
      <c r="A150" s="9"/>
      <c r="B150" s="11"/>
      <c r="D150" s="9"/>
      <c r="E150" s="11"/>
      <c r="F150" s="7"/>
      <c r="G150" s="11"/>
      <c r="H150" s="1" t="str">
        <f t="shared" si="6"/>
        <v xml:space="preserve"> </v>
      </c>
    </row>
    <row r="151" spans="1:8">
      <c r="A151" s="9"/>
      <c r="B151" s="11"/>
      <c r="D151" s="9"/>
      <c r="E151" s="11"/>
      <c r="F151" s="7"/>
      <c r="G151" s="11"/>
      <c r="H151" s="1" t="str">
        <f t="shared" si="6"/>
        <v xml:space="preserve"> </v>
      </c>
    </row>
    <row r="152" spans="1:8">
      <c r="A152" s="9"/>
      <c r="B152" s="11"/>
      <c r="D152" s="9"/>
      <c r="E152" s="11"/>
      <c r="F152" s="7"/>
      <c r="G152" s="11"/>
      <c r="H152" s="1" t="str">
        <f t="shared" si="6"/>
        <v xml:space="preserve"> </v>
      </c>
    </row>
    <row r="153" spans="1:8">
      <c r="A153" s="9"/>
      <c r="B153" s="11"/>
      <c r="D153" s="9"/>
      <c r="E153" s="11"/>
      <c r="F153" s="7"/>
      <c r="G153" s="11"/>
      <c r="H153" s="1" t="str">
        <f t="shared" ref="H153:H184" si="7">(IF(TRIM($A153)=""," ",IF(UPPER(C153)="M",IF(D153&gt;$K$2,$J$2,IF(D153&gt;$K$3,$J$3,IF(D153&gt;$K$4,$J$4,$J$5))),IF(D153&gt;$K$6,$J$6,$J$7))))</f>
        <v xml:space="preserve"> </v>
      </c>
    </row>
    <row r="154" spans="1:8">
      <c r="A154" s="9"/>
      <c r="B154" s="11"/>
      <c r="D154" s="9"/>
      <c r="E154" s="11"/>
      <c r="F154" s="7"/>
      <c r="G154" s="11"/>
      <c r="H154" s="1" t="str">
        <f t="shared" si="7"/>
        <v xml:space="preserve"> </v>
      </c>
    </row>
    <row r="155" spans="1:8">
      <c r="A155" s="9"/>
      <c r="B155" s="11"/>
      <c r="D155" s="9"/>
      <c r="E155" s="11"/>
      <c r="F155" s="7"/>
      <c r="G155" s="11"/>
      <c r="H155" s="1" t="str">
        <f t="shared" si="7"/>
        <v xml:space="preserve"> </v>
      </c>
    </row>
    <row r="156" spans="1:8">
      <c r="A156" s="9"/>
      <c r="B156" s="11"/>
      <c r="D156" s="9"/>
      <c r="E156" s="11"/>
      <c r="F156" s="7"/>
      <c r="G156" s="11"/>
      <c r="H156" s="1" t="str">
        <f t="shared" si="7"/>
        <v xml:space="preserve"> </v>
      </c>
    </row>
    <row r="157" spans="1:8">
      <c r="A157" s="9"/>
      <c r="B157" s="11"/>
      <c r="D157" s="9"/>
      <c r="E157" s="11"/>
      <c r="F157" s="7"/>
      <c r="G157" s="11"/>
      <c r="H157" s="1" t="str">
        <f t="shared" si="7"/>
        <v xml:space="preserve"> </v>
      </c>
    </row>
    <row r="158" spans="1:8">
      <c r="A158" s="9"/>
      <c r="B158" s="11"/>
      <c r="D158" s="9"/>
      <c r="E158" s="11"/>
      <c r="F158" s="7"/>
      <c r="G158" s="11"/>
      <c r="H158" s="1" t="str">
        <f t="shared" si="7"/>
        <v xml:space="preserve"> </v>
      </c>
    </row>
    <row r="159" spans="1:8">
      <c r="A159" s="9"/>
      <c r="B159" s="11"/>
      <c r="D159" s="9"/>
      <c r="E159" s="11"/>
      <c r="F159" s="7"/>
      <c r="G159" s="11"/>
      <c r="H159" s="1" t="str">
        <f t="shared" si="7"/>
        <v xml:space="preserve"> </v>
      </c>
    </row>
    <row r="160" spans="1:8">
      <c r="A160" s="9"/>
      <c r="B160" s="11"/>
      <c r="D160" s="9"/>
      <c r="E160" s="11"/>
      <c r="F160" s="7"/>
      <c r="G160" s="11"/>
      <c r="H160" s="1" t="str">
        <f t="shared" si="7"/>
        <v xml:space="preserve"> </v>
      </c>
    </row>
    <row r="161" spans="1:8">
      <c r="A161" s="9"/>
      <c r="B161" s="11"/>
      <c r="D161" s="9"/>
      <c r="E161" s="11"/>
      <c r="F161" s="7"/>
      <c r="G161" s="11"/>
      <c r="H161" s="1" t="str">
        <f t="shared" si="7"/>
        <v xml:space="preserve"> </v>
      </c>
    </row>
    <row r="162" spans="1:8">
      <c r="A162" s="9"/>
      <c r="B162" s="11"/>
      <c r="D162" s="9"/>
      <c r="E162" s="11"/>
      <c r="F162" s="7"/>
      <c r="G162" s="11"/>
      <c r="H162" s="1" t="str">
        <f t="shared" si="7"/>
        <v xml:space="preserve"> </v>
      </c>
    </row>
    <row r="163" spans="1:8">
      <c r="A163" s="9"/>
      <c r="B163" s="11"/>
      <c r="D163" s="9"/>
      <c r="E163" s="11"/>
      <c r="F163" s="7"/>
      <c r="G163" s="11"/>
      <c r="H163" s="1" t="str">
        <f t="shared" si="7"/>
        <v xml:space="preserve"> </v>
      </c>
    </row>
    <row r="164" spans="1:8">
      <c r="A164" s="9"/>
      <c r="B164" s="11"/>
      <c r="D164" s="9"/>
      <c r="E164" s="11"/>
      <c r="F164" s="7"/>
      <c r="G164" s="11"/>
      <c r="H164" s="1" t="str">
        <f t="shared" si="7"/>
        <v xml:space="preserve"> </v>
      </c>
    </row>
    <row r="165" spans="1:8">
      <c r="A165" s="9"/>
      <c r="B165" s="11"/>
      <c r="D165" s="9"/>
      <c r="E165" s="11"/>
      <c r="F165" s="7"/>
      <c r="G165" s="11"/>
      <c r="H165" s="1" t="str">
        <f t="shared" si="7"/>
        <v xml:space="preserve"> </v>
      </c>
    </row>
    <row r="166" spans="1:8">
      <c r="A166" s="9"/>
      <c r="B166" s="11"/>
      <c r="D166" s="9"/>
      <c r="E166" s="11"/>
      <c r="F166" s="7"/>
      <c r="G166" s="11"/>
      <c r="H166" s="1" t="str">
        <f t="shared" si="7"/>
        <v xml:space="preserve"> </v>
      </c>
    </row>
    <row r="167" spans="1:8">
      <c r="A167" s="9"/>
      <c r="B167" s="11"/>
      <c r="D167" s="9"/>
      <c r="E167" s="11"/>
      <c r="F167" s="7"/>
      <c r="G167" s="11"/>
      <c r="H167" s="1" t="str">
        <f t="shared" si="7"/>
        <v xml:space="preserve"> </v>
      </c>
    </row>
    <row r="168" spans="1:8">
      <c r="A168" s="9"/>
      <c r="B168" s="11"/>
      <c r="D168" s="9"/>
      <c r="E168" s="11"/>
      <c r="F168" s="7"/>
      <c r="G168" s="11"/>
      <c r="H168" s="1" t="str">
        <f t="shared" si="7"/>
        <v xml:space="preserve"> </v>
      </c>
    </row>
    <row r="169" spans="1:8">
      <c r="A169" s="9"/>
      <c r="B169" s="11"/>
      <c r="D169" s="9"/>
      <c r="E169" s="11"/>
      <c r="F169" s="7"/>
      <c r="G169" s="11"/>
      <c r="H169" s="1" t="str">
        <f t="shared" si="7"/>
        <v xml:space="preserve"> </v>
      </c>
    </row>
    <row r="170" spans="1:8">
      <c r="A170" s="9"/>
      <c r="B170" s="11"/>
      <c r="D170" s="9"/>
      <c r="E170" s="11"/>
      <c r="F170" s="7"/>
      <c r="G170" s="11"/>
      <c r="H170" s="1" t="str">
        <f t="shared" si="7"/>
        <v xml:space="preserve"> </v>
      </c>
    </row>
    <row r="171" spans="1:8">
      <c r="A171" s="9"/>
      <c r="B171" s="11"/>
      <c r="D171" s="9"/>
      <c r="E171" s="11"/>
      <c r="F171" s="7"/>
      <c r="G171" s="11"/>
      <c r="H171" s="1" t="str">
        <f t="shared" si="7"/>
        <v xml:space="preserve"> </v>
      </c>
    </row>
    <row r="172" spans="1:8">
      <c r="A172" s="9"/>
      <c r="B172" s="11"/>
      <c r="D172" s="9"/>
      <c r="E172" s="11"/>
      <c r="F172" s="7"/>
      <c r="G172" s="11"/>
      <c r="H172" s="1" t="str">
        <f t="shared" si="7"/>
        <v xml:space="preserve"> </v>
      </c>
    </row>
    <row r="173" spans="1:8">
      <c r="A173" s="9"/>
      <c r="B173" s="11"/>
      <c r="D173" s="9"/>
      <c r="E173" s="11"/>
      <c r="F173" s="7"/>
      <c r="G173" s="11"/>
      <c r="H173" s="1" t="str">
        <f t="shared" si="7"/>
        <v xml:space="preserve"> </v>
      </c>
    </row>
    <row r="174" spans="1:8">
      <c r="A174" s="9"/>
      <c r="B174" s="11"/>
      <c r="D174" s="9"/>
      <c r="E174" s="11"/>
      <c r="F174" s="7"/>
      <c r="G174" s="11"/>
      <c r="H174" s="1" t="str">
        <f t="shared" si="7"/>
        <v xml:space="preserve"> </v>
      </c>
    </row>
    <row r="175" spans="1:8">
      <c r="A175" s="9"/>
      <c r="B175" s="11"/>
      <c r="D175" s="9"/>
      <c r="E175" s="11"/>
      <c r="F175" s="7"/>
      <c r="G175" s="11"/>
      <c r="H175" s="1" t="str">
        <f t="shared" si="7"/>
        <v xml:space="preserve"> </v>
      </c>
    </row>
    <row r="176" spans="1:8">
      <c r="A176" s="9"/>
      <c r="B176" s="11"/>
      <c r="D176" s="9"/>
      <c r="E176" s="11"/>
      <c r="F176" s="7"/>
      <c r="G176" s="11"/>
      <c r="H176" s="1" t="str">
        <f t="shared" si="7"/>
        <v xml:space="preserve"> </v>
      </c>
    </row>
    <row r="177" spans="1:8">
      <c r="A177" s="9"/>
      <c r="B177" s="11"/>
      <c r="D177" s="9"/>
      <c r="E177" s="11"/>
      <c r="F177" s="7"/>
      <c r="G177" s="11"/>
      <c r="H177" s="1" t="str">
        <f t="shared" si="7"/>
        <v xml:space="preserve"> </v>
      </c>
    </row>
    <row r="178" spans="1:8">
      <c r="A178" s="9"/>
      <c r="B178" s="11"/>
      <c r="D178" s="9"/>
      <c r="E178" s="11"/>
      <c r="F178" s="7"/>
      <c r="G178" s="11"/>
      <c r="H178" s="1" t="str">
        <f t="shared" si="7"/>
        <v xml:space="preserve"> </v>
      </c>
    </row>
    <row r="179" spans="1:8">
      <c r="A179" s="9"/>
      <c r="B179" s="11"/>
      <c r="D179" s="9"/>
      <c r="E179" s="11"/>
      <c r="F179" s="7"/>
      <c r="G179" s="11"/>
      <c r="H179" s="1" t="str">
        <f t="shared" si="7"/>
        <v xml:space="preserve"> </v>
      </c>
    </row>
    <row r="180" spans="1:8">
      <c r="A180" s="9"/>
      <c r="B180" s="11"/>
      <c r="D180" s="9"/>
      <c r="E180" s="11"/>
      <c r="F180" s="7"/>
      <c r="G180" s="11"/>
      <c r="H180" s="1" t="str">
        <f t="shared" si="7"/>
        <v xml:space="preserve"> </v>
      </c>
    </row>
    <row r="181" spans="1:8">
      <c r="A181" s="9"/>
      <c r="B181" s="11"/>
      <c r="D181" s="9"/>
      <c r="E181" s="11"/>
      <c r="F181" s="7"/>
      <c r="G181" s="11"/>
      <c r="H181" s="1" t="str">
        <f t="shared" si="7"/>
        <v xml:space="preserve"> </v>
      </c>
    </row>
    <row r="182" spans="1:8">
      <c r="A182" s="9"/>
      <c r="B182" s="11"/>
      <c r="D182" s="9"/>
      <c r="E182" s="11"/>
      <c r="F182" s="7"/>
      <c r="G182" s="11"/>
      <c r="H182" s="1" t="str">
        <f t="shared" si="7"/>
        <v xml:space="preserve"> </v>
      </c>
    </row>
    <row r="183" spans="1:8">
      <c r="A183" s="9"/>
      <c r="B183" s="11"/>
      <c r="D183" s="9"/>
      <c r="E183" s="11"/>
      <c r="F183" s="7"/>
      <c r="G183" s="11"/>
      <c r="H183" s="1" t="str">
        <f t="shared" si="7"/>
        <v xml:space="preserve"> </v>
      </c>
    </row>
    <row r="184" spans="1:8">
      <c r="A184" s="9"/>
      <c r="B184" s="11"/>
      <c r="D184" s="9"/>
      <c r="E184" s="11"/>
      <c r="F184" s="7"/>
      <c r="G184" s="11"/>
      <c r="H184" s="1" t="str">
        <f t="shared" si="7"/>
        <v xml:space="preserve"> </v>
      </c>
    </row>
    <row r="185" spans="1:8">
      <c r="A185" s="9"/>
      <c r="B185" s="11"/>
      <c r="D185" s="9"/>
      <c r="E185" s="11"/>
      <c r="F185" s="7"/>
      <c r="G185" s="11"/>
      <c r="H185" s="1" t="str">
        <f t="shared" ref="H185:H216" si="8">(IF(TRIM($A185)=""," ",IF(UPPER(C185)="M",IF(D185&gt;$K$2,$J$2,IF(D185&gt;$K$3,$J$3,IF(D185&gt;$K$4,$J$4,$J$5))),IF(D185&gt;$K$6,$J$6,$J$7))))</f>
        <v xml:space="preserve"> </v>
      </c>
    </row>
    <row r="186" spans="1:8">
      <c r="A186" s="9"/>
      <c r="B186" s="11"/>
      <c r="D186" s="9"/>
      <c r="E186" s="11"/>
      <c r="F186" s="7"/>
      <c r="G186" s="11"/>
      <c r="H186" s="1" t="str">
        <f t="shared" si="8"/>
        <v xml:space="preserve"> </v>
      </c>
    </row>
    <row r="187" spans="1:8">
      <c r="A187" s="9"/>
      <c r="B187" s="11"/>
      <c r="D187" s="9"/>
      <c r="E187" s="11"/>
      <c r="F187" s="7"/>
      <c r="G187" s="11"/>
      <c r="H187" s="1" t="str">
        <f t="shared" si="8"/>
        <v xml:space="preserve"> </v>
      </c>
    </row>
    <row r="188" spans="1:8">
      <c r="A188" s="9"/>
      <c r="B188" s="11"/>
      <c r="D188" s="9"/>
      <c r="E188" s="11"/>
      <c r="F188" s="7"/>
      <c r="G188" s="11"/>
      <c r="H188" s="1" t="str">
        <f t="shared" si="8"/>
        <v xml:space="preserve"> </v>
      </c>
    </row>
    <row r="189" spans="1:8">
      <c r="A189" s="9"/>
      <c r="B189" s="11"/>
      <c r="D189" s="9"/>
      <c r="E189" s="11"/>
      <c r="F189" s="7"/>
      <c r="G189" s="11"/>
      <c r="H189" s="1" t="str">
        <f t="shared" si="8"/>
        <v xml:space="preserve"> </v>
      </c>
    </row>
    <row r="190" spans="1:8">
      <c r="A190" s="9"/>
      <c r="B190" s="11"/>
      <c r="D190" s="9"/>
      <c r="E190" s="11"/>
      <c r="F190" s="7"/>
      <c r="G190" s="11"/>
      <c r="H190" s="1" t="str">
        <f t="shared" si="8"/>
        <v xml:space="preserve"> </v>
      </c>
    </row>
    <row r="191" spans="1:8">
      <c r="A191" s="9"/>
      <c r="B191" s="11"/>
      <c r="D191" s="9"/>
      <c r="E191" s="11"/>
      <c r="F191" s="7"/>
      <c r="G191" s="11"/>
      <c r="H191" s="1" t="str">
        <f t="shared" si="8"/>
        <v xml:space="preserve"> </v>
      </c>
    </row>
    <row r="192" spans="1:8">
      <c r="A192" s="9"/>
      <c r="B192" s="11"/>
      <c r="D192" s="9"/>
      <c r="E192" s="11"/>
      <c r="F192" s="7"/>
      <c r="G192" s="11"/>
      <c r="H192" s="1" t="str">
        <f t="shared" si="8"/>
        <v xml:space="preserve"> </v>
      </c>
    </row>
    <row r="193" spans="1:8">
      <c r="A193" s="9"/>
      <c r="B193" s="11"/>
      <c r="D193" s="9"/>
      <c r="E193" s="11"/>
      <c r="F193" s="7"/>
      <c r="G193" s="11"/>
      <c r="H193" s="1" t="str">
        <f t="shared" si="8"/>
        <v xml:space="preserve"> </v>
      </c>
    </row>
    <row r="194" spans="1:8">
      <c r="A194" s="9"/>
      <c r="B194" s="11"/>
      <c r="D194" s="9"/>
      <c r="E194" s="11"/>
      <c r="F194" s="7"/>
      <c r="G194" s="11"/>
      <c r="H194" s="1" t="str">
        <f t="shared" si="8"/>
        <v xml:space="preserve"> </v>
      </c>
    </row>
    <row r="195" spans="1:8">
      <c r="A195" s="9"/>
      <c r="B195" s="11"/>
      <c r="D195" s="9"/>
      <c r="E195" s="11"/>
      <c r="F195" s="7"/>
      <c r="G195" s="11"/>
      <c r="H195" s="1" t="str">
        <f t="shared" si="8"/>
        <v xml:space="preserve"> </v>
      </c>
    </row>
    <row r="196" spans="1:8">
      <c r="A196" s="9"/>
      <c r="B196" s="11"/>
      <c r="D196" s="9"/>
      <c r="E196" s="11"/>
      <c r="F196" s="7"/>
      <c r="G196" s="11"/>
      <c r="H196" s="1" t="str">
        <f t="shared" si="8"/>
        <v xml:space="preserve"> </v>
      </c>
    </row>
    <row r="197" spans="1:8">
      <c r="A197" s="9"/>
      <c r="B197" s="11"/>
      <c r="D197" s="9"/>
      <c r="E197" s="11"/>
      <c r="F197" s="7"/>
      <c r="G197" s="11"/>
      <c r="H197" s="1" t="str">
        <f t="shared" si="8"/>
        <v xml:space="preserve"> </v>
      </c>
    </row>
    <row r="198" spans="1:8">
      <c r="A198" s="9"/>
      <c r="B198" s="11"/>
      <c r="D198" s="9"/>
      <c r="E198" s="11"/>
      <c r="F198" s="7"/>
      <c r="G198" s="11"/>
      <c r="H198" s="1" t="str">
        <f t="shared" si="8"/>
        <v xml:space="preserve"> </v>
      </c>
    </row>
    <row r="199" spans="1:8">
      <c r="A199" s="9"/>
      <c r="B199" s="11"/>
      <c r="D199" s="9"/>
      <c r="E199" s="11"/>
      <c r="F199" s="7"/>
      <c r="G199" s="11"/>
      <c r="H199" s="1" t="str">
        <f t="shared" si="8"/>
        <v xml:space="preserve"> </v>
      </c>
    </row>
    <row r="200" spans="1:8">
      <c r="A200" s="9"/>
      <c r="B200" s="11"/>
      <c r="D200" s="9"/>
      <c r="E200" s="11"/>
      <c r="F200" s="7"/>
      <c r="G200" s="11"/>
      <c r="H200" s="1" t="str">
        <f t="shared" si="8"/>
        <v xml:space="preserve"> </v>
      </c>
    </row>
    <row r="201" spans="1:8">
      <c r="A201" s="9"/>
      <c r="B201" s="11"/>
      <c r="D201" s="9"/>
      <c r="E201" s="11"/>
      <c r="F201" s="7"/>
      <c r="G201" s="11"/>
      <c r="H201" s="1" t="str">
        <f t="shared" si="8"/>
        <v xml:space="preserve"> </v>
      </c>
    </row>
    <row r="202" spans="1:8">
      <c r="A202" s="9"/>
      <c r="B202" s="11"/>
      <c r="D202" s="9"/>
      <c r="E202" s="11"/>
      <c r="F202" s="7"/>
      <c r="G202" s="11"/>
      <c r="H202" s="1" t="str">
        <f t="shared" si="8"/>
        <v xml:space="preserve"> </v>
      </c>
    </row>
    <row r="203" spans="1:8">
      <c r="A203" s="9"/>
      <c r="B203" s="11"/>
      <c r="D203" s="9"/>
      <c r="E203" s="11"/>
      <c r="F203" s="7"/>
      <c r="G203" s="11"/>
      <c r="H203" s="1" t="str">
        <f t="shared" si="8"/>
        <v xml:space="preserve"> </v>
      </c>
    </row>
    <row r="204" spans="1:8">
      <c r="A204" s="9"/>
      <c r="B204" s="11"/>
      <c r="D204" s="9"/>
      <c r="E204" s="11"/>
      <c r="F204" s="7"/>
      <c r="G204" s="11"/>
      <c r="H204" s="1" t="str">
        <f t="shared" si="8"/>
        <v xml:space="preserve"> </v>
      </c>
    </row>
    <row r="205" spans="1:8">
      <c r="A205" s="9"/>
      <c r="B205" s="11"/>
      <c r="D205" s="9"/>
      <c r="E205" s="11"/>
      <c r="F205" s="7"/>
      <c r="G205" s="11"/>
      <c r="H205" s="1" t="str">
        <f t="shared" si="8"/>
        <v xml:space="preserve"> </v>
      </c>
    </row>
    <row r="206" spans="1:8">
      <c r="A206" s="9"/>
      <c r="B206" s="11"/>
      <c r="D206" s="9"/>
      <c r="E206" s="11"/>
      <c r="F206" s="7"/>
      <c r="G206" s="11"/>
      <c r="H206" s="1" t="str">
        <f t="shared" si="8"/>
        <v xml:space="preserve"> </v>
      </c>
    </row>
    <row r="207" spans="1:8">
      <c r="A207" s="9"/>
      <c r="B207" s="11"/>
      <c r="D207" s="9"/>
      <c r="E207" s="11"/>
      <c r="F207" s="7"/>
      <c r="G207" s="11"/>
      <c r="H207" s="1" t="str">
        <f t="shared" si="8"/>
        <v xml:space="preserve"> </v>
      </c>
    </row>
    <row r="208" spans="1:8">
      <c r="A208" s="9"/>
      <c r="B208" s="11"/>
      <c r="D208" s="9"/>
      <c r="E208" s="11"/>
      <c r="F208" s="7"/>
      <c r="G208" s="11"/>
      <c r="H208" s="1" t="str">
        <f t="shared" si="8"/>
        <v xml:space="preserve"> </v>
      </c>
    </row>
    <row r="209" spans="1:8">
      <c r="A209" s="9"/>
      <c r="B209" s="11"/>
      <c r="D209" s="9"/>
      <c r="E209" s="11"/>
      <c r="F209" s="7"/>
      <c r="G209" s="11"/>
      <c r="H209" s="1" t="str">
        <f t="shared" si="8"/>
        <v xml:space="preserve"> </v>
      </c>
    </row>
    <row r="210" spans="1:8">
      <c r="A210" s="9"/>
      <c r="B210" s="11"/>
      <c r="D210" s="9"/>
      <c r="E210" s="11"/>
      <c r="F210" s="7"/>
      <c r="G210" s="11"/>
      <c r="H210" s="1" t="str">
        <f t="shared" si="8"/>
        <v xml:space="preserve"> </v>
      </c>
    </row>
    <row r="211" spans="1:8">
      <c r="A211" s="9"/>
      <c r="B211" s="11"/>
      <c r="D211" s="9"/>
      <c r="E211" s="11"/>
      <c r="F211" s="7"/>
      <c r="G211" s="11"/>
      <c r="H211" s="1" t="str">
        <f t="shared" si="8"/>
        <v xml:space="preserve"> </v>
      </c>
    </row>
    <row r="212" spans="1:8">
      <c r="A212" s="9"/>
      <c r="B212" s="11"/>
      <c r="D212" s="9"/>
      <c r="E212" s="11"/>
      <c r="F212" s="7"/>
      <c r="G212" s="11"/>
      <c r="H212" s="1" t="str">
        <f t="shared" si="8"/>
        <v xml:space="preserve"> </v>
      </c>
    </row>
    <row r="213" spans="1:8">
      <c r="A213" s="9"/>
      <c r="B213" s="11"/>
      <c r="D213" s="9"/>
      <c r="E213" s="11"/>
      <c r="F213" s="7"/>
      <c r="G213" s="11"/>
      <c r="H213" s="1" t="str">
        <f t="shared" si="8"/>
        <v xml:space="preserve"> </v>
      </c>
    </row>
    <row r="214" spans="1:8">
      <c r="A214" s="9"/>
      <c r="B214" s="11"/>
      <c r="D214" s="9"/>
      <c r="E214" s="11"/>
      <c r="F214" s="7"/>
      <c r="G214" s="11"/>
      <c r="H214" s="1" t="str">
        <f t="shared" si="8"/>
        <v xml:space="preserve"> </v>
      </c>
    </row>
    <row r="215" spans="1:8">
      <c r="A215" s="9"/>
      <c r="B215" s="11"/>
      <c r="D215" s="9"/>
      <c r="E215" s="11"/>
      <c r="F215" s="7"/>
      <c r="G215" s="11"/>
      <c r="H215" s="1" t="str">
        <f t="shared" si="8"/>
        <v xml:space="preserve"> </v>
      </c>
    </row>
    <row r="216" spans="1:8">
      <c r="A216" s="9"/>
      <c r="B216" s="11"/>
      <c r="D216" s="9"/>
      <c r="E216" s="11"/>
      <c r="F216" s="7"/>
      <c r="G216" s="11"/>
      <c r="H216" s="1" t="str">
        <f t="shared" si="8"/>
        <v xml:space="preserve"> </v>
      </c>
    </row>
    <row r="217" spans="1:8">
      <c r="A217" s="9"/>
      <c r="B217" s="11"/>
      <c r="D217" s="9"/>
      <c r="E217" s="11"/>
      <c r="F217" s="7"/>
      <c r="G217" s="11"/>
      <c r="H217" s="1" t="str">
        <f t="shared" ref="H217:H251" si="9">(IF(TRIM($A217)=""," ",IF(UPPER(C217)="M",IF(D217&gt;$K$2,$J$2,IF(D217&gt;$K$3,$J$3,IF(D217&gt;$K$4,$J$4,$J$5))),IF(D217&gt;$K$6,$J$6,$J$7))))</f>
        <v xml:space="preserve"> </v>
      </c>
    </row>
    <row r="218" spans="1:8">
      <c r="A218" s="9"/>
      <c r="B218" s="11"/>
      <c r="D218" s="9"/>
      <c r="E218" s="11"/>
      <c r="F218" s="7"/>
      <c r="G218" s="11"/>
      <c r="H218" s="1" t="str">
        <f t="shared" si="9"/>
        <v xml:space="preserve"> </v>
      </c>
    </row>
    <row r="219" spans="1:8">
      <c r="A219" s="9"/>
      <c r="B219" s="11"/>
      <c r="D219" s="9"/>
      <c r="E219" s="11"/>
      <c r="F219" s="7"/>
      <c r="G219" s="11"/>
      <c r="H219" s="1" t="str">
        <f t="shared" si="9"/>
        <v xml:space="preserve"> </v>
      </c>
    </row>
    <row r="220" spans="1:8">
      <c r="A220" s="9"/>
      <c r="B220" s="11"/>
      <c r="D220" s="9"/>
      <c r="E220" s="11"/>
      <c r="F220" s="7"/>
      <c r="G220" s="11"/>
      <c r="H220" s="1" t="str">
        <f t="shared" si="9"/>
        <v xml:space="preserve"> </v>
      </c>
    </row>
    <row r="221" spans="1:8">
      <c r="A221" s="9"/>
      <c r="B221" s="11"/>
      <c r="D221" s="9"/>
      <c r="E221" s="11"/>
      <c r="F221" s="7"/>
      <c r="G221" s="11"/>
      <c r="H221" s="1" t="str">
        <f t="shared" si="9"/>
        <v xml:space="preserve"> </v>
      </c>
    </row>
    <row r="222" spans="1:8">
      <c r="A222" s="9"/>
      <c r="B222" s="11"/>
      <c r="D222" s="9"/>
      <c r="E222" s="11"/>
      <c r="F222" s="7"/>
      <c r="G222" s="11"/>
      <c r="H222" s="1" t="str">
        <f t="shared" si="9"/>
        <v xml:space="preserve"> </v>
      </c>
    </row>
    <row r="223" spans="1:8">
      <c r="A223" s="9"/>
      <c r="B223" s="11"/>
      <c r="D223" s="9"/>
      <c r="E223" s="11"/>
      <c r="F223" s="7"/>
      <c r="G223" s="11"/>
      <c r="H223" s="1" t="str">
        <f t="shared" si="9"/>
        <v xml:space="preserve"> </v>
      </c>
    </row>
    <row r="224" spans="1:8">
      <c r="A224" s="9"/>
      <c r="B224" s="11"/>
      <c r="D224" s="9"/>
      <c r="E224" s="11"/>
      <c r="F224" s="7"/>
      <c r="G224" s="11"/>
      <c r="H224" s="1" t="str">
        <f t="shared" si="9"/>
        <v xml:space="preserve"> </v>
      </c>
    </row>
    <row r="225" spans="1:8">
      <c r="A225" s="9"/>
      <c r="B225" s="11"/>
      <c r="D225" s="9"/>
      <c r="E225" s="11"/>
      <c r="F225" s="7"/>
      <c r="G225" s="11"/>
      <c r="H225" s="1" t="str">
        <f t="shared" si="9"/>
        <v xml:space="preserve"> </v>
      </c>
    </row>
    <row r="226" spans="1:8">
      <c r="A226" s="9"/>
      <c r="B226" s="11"/>
      <c r="D226" s="9"/>
      <c r="E226" s="11"/>
      <c r="F226" s="7"/>
      <c r="G226" s="11"/>
      <c r="H226" s="1" t="str">
        <f t="shared" si="9"/>
        <v xml:space="preserve"> </v>
      </c>
    </row>
    <row r="227" spans="1:8">
      <c r="A227" s="9"/>
      <c r="B227" s="11"/>
      <c r="D227" s="9"/>
      <c r="E227" s="11"/>
      <c r="F227" s="7"/>
      <c r="G227" s="11"/>
      <c r="H227" s="1" t="str">
        <f t="shared" si="9"/>
        <v xml:space="preserve"> </v>
      </c>
    </row>
    <row r="228" spans="1:8">
      <c r="A228" s="9"/>
      <c r="B228" s="11"/>
      <c r="D228" s="9"/>
      <c r="E228" s="11"/>
      <c r="F228" s="7"/>
      <c r="G228" s="11"/>
      <c r="H228" s="1" t="str">
        <f t="shared" si="9"/>
        <v xml:space="preserve"> </v>
      </c>
    </row>
    <row r="229" spans="1:8">
      <c r="A229" s="9"/>
      <c r="B229" s="11"/>
      <c r="D229" s="9"/>
      <c r="E229" s="11"/>
      <c r="F229" s="7"/>
      <c r="G229" s="11"/>
      <c r="H229" s="1" t="str">
        <f t="shared" si="9"/>
        <v xml:space="preserve"> </v>
      </c>
    </row>
    <row r="230" spans="1:8">
      <c r="A230" s="9"/>
      <c r="B230" s="11"/>
      <c r="D230" s="9"/>
      <c r="E230" s="11"/>
      <c r="F230" s="7"/>
      <c r="G230" s="11"/>
      <c r="H230" s="1" t="str">
        <f t="shared" si="9"/>
        <v xml:space="preserve"> </v>
      </c>
    </row>
    <row r="231" spans="1:8">
      <c r="A231" s="9"/>
      <c r="B231" s="11"/>
      <c r="D231" s="9"/>
      <c r="E231" s="11"/>
      <c r="F231" s="7"/>
      <c r="G231" s="11"/>
      <c r="H231" s="1" t="str">
        <f t="shared" si="9"/>
        <v xml:space="preserve"> </v>
      </c>
    </row>
    <row r="232" spans="1:8">
      <c r="A232" s="9"/>
      <c r="B232" s="11"/>
      <c r="D232" s="9"/>
      <c r="E232" s="11"/>
      <c r="F232" s="7"/>
      <c r="G232" s="11"/>
      <c r="H232" s="1" t="str">
        <f t="shared" si="9"/>
        <v xml:space="preserve"> </v>
      </c>
    </row>
    <row r="233" spans="1:8">
      <c r="A233" s="9"/>
      <c r="B233" s="11"/>
      <c r="D233" s="9"/>
      <c r="E233" s="11"/>
      <c r="F233" s="7"/>
      <c r="G233" s="11"/>
      <c r="H233" s="1" t="str">
        <f t="shared" si="9"/>
        <v xml:space="preserve"> </v>
      </c>
    </row>
    <row r="234" spans="1:8">
      <c r="A234" s="9"/>
      <c r="B234" s="11"/>
      <c r="D234" s="9"/>
      <c r="E234" s="11"/>
      <c r="F234" s="7"/>
      <c r="G234" s="11"/>
      <c r="H234" s="1" t="str">
        <f t="shared" si="9"/>
        <v xml:space="preserve"> </v>
      </c>
    </row>
    <row r="235" spans="1:8">
      <c r="A235" s="9"/>
      <c r="B235" s="11"/>
      <c r="D235" s="9"/>
      <c r="E235" s="11"/>
      <c r="F235" s="7"/>
      <c r="G235" s="11"/>
      <c r="H235" s="1" t="str">
        <f t="shared" si="9"/>
        <v xml:space="preserve"> </v>
      </c>
    </row>
    <row r="236" spans="1:8">
      <c r="A236" s="9"/>
      <c r="B236" s="11"/>
      <c r="D236" s="9"/>
      <c r="E236" s="11"/>
      <c r="F236" s="7"/>
      <c r="G236" s="11"/>
      <c r="H236" s="1" t="str">
        <f t="shared" si="9"/>
        <v xml:space="preserve"> </v>
      </c>
    </row>
    <row r="237" spans="1:8">
      <c r="A237" s="9"/>
      <c r="B237" s="11"/>
      <c r="D237" s="9"/>
      <c r="E237" s="11"/>
      <c r="F237" s="7"/>
      <c r="G237" s="11"/>
      <c r="H237" s="1" t="str">
        <f t="shared" si="9"/>
        <v xml:space="preserve"> </v>
      </c>
    </row>
    <row r="238" spans="1:8">
      <c r="A238" s="9"/>
      <c r="B238" s="11"/>
      <c r="D238" s="9"/>
      <c r="E238" s="11"/>
      <c r="F238" s="7"/>
      <c r="G238" s="11"/>
      <c r="H238" s="1" t="str">
        <f t="shared" si="9"/>
        <v xml:space="preserve"> </v>
      </c>
    </row>
    <row r="239" spans="1:8">
      <c r="A239" s="9"/>
      <c r="B239" s="11"/>
      <c r="D239" s="9"/>
      <c r="E239" s="11"/>
      <c r="F239" s="7"/>
      <c r="G239" s="11"/>
      <c r="H239" s="1" t="str">
        <f t="shared" si="9"/>
        <v xml:space="preserve"> </v>
      </c>
    </row>
    <row r="240" spans="1:8">
      <c r="A240" s="9"/>
      <c r="B240" s="11"/>
      <c r="D240" s="9"/>
      <c r="E240" s="11"/>
      <c r="F240" s="7"/>
      <c r="G240" s="11"/>
      <c r="H240" s="1" t="str">
        <f t="shared" si="9"/>
        <v xml:space="preserve"> </v>
      </c>
    </row>
    <row r="241" spans="1:8">
      <c r="A241" s="9"/>
      <c r="B241" s="11"/>
      <c r="D241" s="9"/>
      <c r="E241" s="11"/>
      <c r="F241" s="7"/>
      <c r="G241" s="11"/>
      <c r="H241" s="1" t="str">
        <f t="shared" si="9"/>
        <v xml:space="preserve"> </v>
      </c>
    </row>
    <row r="242" spans="1:8">
      <c r="A242" s="9"/>
      <c r="B242" s="11"/>
      <c r="D242" s="9"/>
      <c r="E242" s="11"/>
      <c r="F242" s="7"/>
      <c r="G242" s="11"/>
      <c r="H242" s="1" t="str">
        <f t="shared" si="9"/>
        <v xml:space="preserve"> </v>
      </c>
    </row>
    <row r="243" spans="1:8">
      <c r="A243" s="9"/>
      <c r="B243" s="11"/>
      <c r="D243" s="9"/>
      <c r="E243" s="11"/>
      <c r="F243" s="7"/>
      <c r="G243" s="11"/>
      <c r="H243" s="1" t="str">
        <f t="shared" si="9"/>
        <v xml:space="preserve"> </v>
      </c>
    </row>
    <row r="244" spans="1:8">
      <c r="A244" s="9"/>
      <c r="B244" s="11"/>
      <c r="D244" s="9"/>
      <c r="E244" s="11"/>
      <c r="F244" s="7"/>
      <c r="G244" s="11"/>
      <c r="H244" s="1" t="str">
        <f t="shared" si="9"/>
        <v xml:space="preserve"> </v>
      </c>
    </row>
    <row r="245" spans="1:8">
      <c r="A245" s="9"/>
      <c r="B245" s="11"/>
      <c r="D245" s="9"/>
      <c r="E245" s="11"/>
      <c r="F245" s="7"/>
      <c r="G245" s="11"/>
      <c r="H245" s="1" t="str">
        <f t="shared" si="9"/>
        <v xml:space="preserve"> </v>
      </c>
    </row>
    <row r="246" spans="1:8">
      <c r="A246" s="9"/>
      <c r="B246" s="11"/>
      <c r="D246" s="9"/>
      <c r="E246" s="11"/>
      <c r="F246" s="7"/>
      <c r="G246" s="11"/>
      <c r="H246" s="1" t="str">
        <f t="shared" si="9"/>
        <v xml:space="preserve"> </v>
      </c>
    </row>
    <row r="247" spans="1:8">
      <c r="A247" s="9"/>
      <c r="B247" s="11"/>
      <c r="D247" s="9"/>
      <c r="E247" s="11"/>
      <c r="F247" s="7"/>
      <c r="G247" s="11"/>
      <c r="H247" s="1" t="str">
        <f t="shared" si="9"/>
        <v xml:space="preserve"> </v>
      </c>
    </row>
    <row r="248" spans="1:8">
      <c r="A248" s="9"/>
      <c r="B248" s="11"/>
      <c r="D248" s="9"/>
      <c r="E248" s="11"/>
      <c r="F248" s="7"/>
      <c r="G248" s="11"/>
      <c r="H248" s="1" t="str">
        <f t="shared" si="9"/>
        <v xml:space="preserve"> </v>
      </c>
    </row>
    <row r="249" spans="1:8">
      <c r="A249" s="9"/>
      <c r="B249" s="11"/>
      <c r="D249" s="9"/>
      <c r="E249" s="11"/>
      <c r="F249" s="7"/>
      <c r="G249" s="11"/>
      <c r="H249" s="1" t="str">
        <f t="shared" si="9"/>
        <v xml:space="preserve"> </v>
      </c>
    </row>
    <row r="250" spans="1:8">
      <c r="A250" s="9"/>
      <c r="B250" s="11"/>
      <c r="D250" s="9"/>
      <c r="E250" s="11"/>
      <c r="F250" s="7"/>
      <c r="G250" s="11"/>
      <c r="H250" s="1" t="str">
        <f t="shared" si="9"/>
        <v xml:space="preserve"> </v>
      </c>
    </row>
    <row r="251" spans="1:8">
      <c r="A251" s="9"/>
      <c r="B251" s="11"/>
      <c r="D251" s="9"/>
      <c r="E251" s="11"/>
      <c r="F251" s="7"/>
      <c r="G251" s="11"/>
      <c r="H251" s="1" t="str">
        <f t="shared" si="9"/>
        <v xml:space="preserve"> </v>
      </c>
    </row>
  </sheetData>
  <sheetCalcPr fullCalcOnLoad="1"/>
  <autoFilter ref="B1:B251"/>
  <mergeCells count="1">
    <mergeCell ref="J1:K1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F251"/>
  <sheetViews>
    <sheetView zoomScaleNormal="100" workbookViewId="0">
      <pane ySplit="1" topLeftCell="A2" activePane="bottomLeft" state="frozen"/>
      <selection pane="bottomLeft" activeCell="D99" sqref="D99"/>
    </sheetView>
  </sheetViews>
  <sheetFormatPr defaultRowHeight="15.75"/>
  <cols>
    <col min="1" max="1" width="6" customWidth="1"/>
    <col min="2" max="2" width="15.625" customWidth="1"/>
    <col min="3" max="3" width="6.875" customWidth="1"/>
    <col min="4" max="4" width="15.625" customWidth="1"/>
    <col min="5" max="5" width="37.125" customWidth="1"/>
    <col min="6" max="6" width="4.625" customWidth="1"/>
  </cols>
  <sheetData>
    <row r="1" spans="1:6" ht="16.5" thickBot="1">
      <c r="A1" s="2" t="s">
        <v>0</v>
      </c>
      <c r="B1" s="12" t="s">
        <v>22</v>
      </c>
      <c r="C1" s="2" t="s">
        <v>20</v>
      </c>
      <c r="D1" s="26" t="s">
        <v>12</v>
      </c>
      <c r="E1" s="27" t="s">
        <v>116</v>
      </c>
      <c r="F1" s="8" t="s">
        <v>2</v>
      </c>
    </row>
    <row r="2" spans="1:6">
      <c r="A2" s="9">
        <f>IF(meno!A2=""," ",meno!A2)</f>
        <v>3</v>
      </c>
      <c r="B2" s="11" t="str">
        <f>IF(meno!B2=""," ",meno!B2)</f>
        <v>Ivan Fiamin</v>
      </c>
      <c r="C2" s="9">
        <f>IF(meno!D2=""," ",meno!D2)</f>
        <v>1941</v>
      </c>
      <c r="D2" s="10" t="str">
        <f>IF(meno!E2=""," ",meno!E2)</f>
        <v>BLAVA</v>
      </c>
      <c r="E2" s="7" t="e">
        <f>IF($B2&lt;&gt;" ",IF(INDEX(meno!$F:$F,MATCH($B2,meno!$A:$A,0),1)=0," ",UPPER(INDEX(meno!$F:$F,MATCH($B2,meno!$A:$A,0),1)))," ")</f>
        <v>#N/A</v>
      </c>
      <c r="F2" s="1" t="str">
        <f>IF(meno!H2=""," ",meno!H2)</f>
        <v>D</v>
      </c>
    </row>
    <row r="3" spans="1:6">
      <c r="A3" s="9">
        <f>IF(meno!A3=""," ",meno!A3)</f>
        <v>23</v>
      </c>
      <c r="B3" s="11" t="str">
        <f>IF(meno!B3=""," ",meno!B3)</f>
        <v>Peter Šebesta</v>
      </c>
      <c r="C3" s="9">
        <f>IF(meno!D3=""," ",meno!D3)</f>
        <v>1941</v>
      </c>
      <c r="D3" s="10" t="str">
        <f>IF(meno!E3=""," ",meno!E3)</f>
        <v>BLAVA</v>
      </c>
      <c r="E3" s="7" t="e">
        <f>IF($B3&lt;&gt;" ",IF(INDEX(meno!$F:$F,MATCH($B3,meno!$A:$A,0),1)=0," ",UPPER(INDEX(meno!$F:$F,MATCH($B3,meno!$A:$A,0),1)))," ")</f>
        <v>#N/A</v>
      </c>
      <c r="F3" s="1" t="str">
        <f>IF(meno!H3=""," ",meno!H3)</f>
        <v>D</v>
      </c>
    </row>
    <row r="4" spans="1:6">
      <c r="A4" s="9">
        <f>IF(meno!A4=""," ",meno!A4)</f>
        <v>71</v>
      </c>
      <c r="B4" s="11" t="str">
        <f>IF(meno!B4=""," ",meno!B4)</f>
        <v>Viliam Novák</v>
      </c>
      <c r="C4" s="9">
        <f>IF(meno!D4=""," ",meno!D4)</f>
        <v>1942</v>
      </c>
      <c r="D4" s="10" t="str">
        <f>IF(meno!E4=""," ",meno!E4)</f>
        <v>Studienka</v>
      </c>
      <c r="E4" s="7" t="e">
        <f>IF($B4&lt;&gt;" ",IF(INDEX(meno!$F:$F,MATCH($B4,meno!$A:$A,0),1)=0," ",UPPER(INDEX(meno!$F:$F,MATCH($B4,meno!$A:$A,0),1)))," ")</f>
        <v>#N/A</v>
      </c>
      <c r="F4" s="1" t="str">
        <f>IF(meno!H4=""," ",meno!H4)</f>
        <v>D</v>
      </c>
    </row>
    <row r="5" spans="1:6">
      <c r="A5" s="9">
        <f>IF(meno!A5=""," ",meno!A5)</f>
        <v>60</v>
      </c>
      <c r="B5" s="11" t="str">
        <f>IF(meno!B5=""," ",meno!B5)</f>
        <v>Vlado Hrdlička</v>
      </c>
      <c r="C5" s="9">
        <f>IF(meno!D5=""," ",meno!D5)</f>
        <v>1945</v>
      </c>
      <c r="D5" s="10" t="str">
        <f>IF(meno!E5=""," ",meno!E5)</f>
        <v>BA</v>
      </c>
      <c r="E5" s="7" t="e">
        <f>IF($B5&lt;&gt;" ",IF(INDEX(meno!$F:$F,MATCH($B5,meno!$A:$A,0),1)=0," ",UPPER(INDEX(meno!$F:$F,MATCH($B5,meno!$A:$A,0),1)))," ")</f>
        <v>#N/A</v>
      </c>
      <c r="F5" s="1" t="str">
        <f>IF(meno!H5=""," ",meno!H5)</f>
        <v>D</v>
      </c>
    </row>
    <row r="6" spans="1:6">
      <c r="A6" s="9">
        <f>IF(meno!A6=""," ",meno!A6)</f>
        <v>19</v>
      </c>
      <c r="B6" s="11" t="str">
        <f>IF(meno!B6=""," ",meno!B6)</f>
        <v>Ján Štekauer</v>
      </c>
      <c r="C6" s="9">
        <f>IF(meno!D6=""," ",meno!D6)</f>
        <v>1949</v>
      </c>
      <c r="D6" s="10" t="str">
        <f>IF(meno!E6=""," ",meno!E6)</f>
        <v>BBS BA</v>
      </c>
      <c r="E6" s="7" t="e">
        <f>IF($B6&lt;&gt;" ",IF(INDEX(meno!$F:$F,MATCH($B6,meno!$A:$A,0),1)=0," ",UPPER(INDEX(meno!$F:$F,MATCH($B6,meno!$A:$A,0),1)))," ")</f>
        <v>#N/A</v>
      </c>
      <c r="F6" s="1" t="str">
        <f>IF(meno!H6=""," ",meno!H6)</f>
        <v>C</v>
      </c>
    </row>
    <row r="7" spans="1:6">
      <c r="A7" s="9">
        <f>IF(meno!A7=""," ",meno!A7)</f>
        <v>85</v>
      </c>
      <c r="B7" s="11" t="str">
        <f>IF(meno!B7=""," ",meno!B7)</f>
        <v>Jaro Šeliga</v>
      </c>
      <c r="C7" s="9">
        <f>IF(meno!D7=""," ",meno!D7)</f>
        <v>1950</v>
      </c>
      <c r="D7" s="10" t="str">
        <f>IF(meno!E7=""," ",meno!E7)</f>
        <v>STU TT</v>
      </c>
      <c r="E7" s="7" t="e">
        <f>IF($B7&lt;&gt;" ",IF(INDEX(meno!$F:$F,MATCH($B7,meno!$A:$A,0),1)=0," ",UPPER(INDEX(meno!$F:$F,MATCH($B7,meno!$A:$A,0),1)))," ")</f>
        <v>#N/A</v>
      </c>
      <c r="F7" s="1" t="str">
        <f>IF(meno!H7=""," ",meno!H7)</f>
        <v>C</v>
      </c>
    </row>
    <row r="8" spans="1:6">
      <c r="A8" s="9">
        <f>IF(meno!A8=""," ",meno!A8)</f>
        <v>13</v>
      </c>
      <c r="B8" s="11" t="str">
        <f>IF(meno!B8=""," ",meno!B8)</f>
        <v>Ludovít Volek</v>
      </c>
      <c r="C8" s="9">
        <f>IF(meno!D8=""," ",meno!D8)</f>
        <v>1951</v>
      </c>
      <c r="D8" s="10" t="str">
        <f>IF(meno!E8=""," ",meno!E8)</f>
        <v>BBS BA</v>
      </c>
      <c r="E8" s="7" t="e">
        <f>IF($B8&lt;&gt;" ",IF(INDEX(meno!$F:$F,MATCH($B8,meno!$A:$A,0),1)=0," ",UPPER(INDEX(meno!$F:$F,MATCH($B8,meno!$A:$A,0),1)))," ")</f>
        <v>#N/A</v>
      </c>
      <c r="F8" s="1" t="str">
        <f>IF(meno!H8=""," ",meno!H8)</f>
        <v>C</v>
      </c>
    </row>
    <row r="9" spans="1:6">
      <c r="A9" s="9">
        <f>IF(meno!A9=""," ",meno!A9)</f>
        <v>28</v>
      </c>
      <c r="B9" s="11" t="str">
        <f>IF(meno!B9=""," ",meno!B9)</f>
        <v>Peter Buček</v>
      </c>
      <c r="C9" s="9">
        <f>IF(meno!D9=""," ",meno!D9)</f>
        <v>1952</v>
      </c>
      <c r="D9" s="10" t="str">
        <f>IF(meno!E9=""," ",meno!E9)</f>
        <v>TRIKLUB FTVŠ</v>
      </c>
      <c r="E9" s="7" t="e">
        <f>IF($B9&lt;&gt;" ",IF(INDEX(meno!$F:$F,MATCH($B9,meno!$A:$A,0),1)=0," ",UPPER(INDEX(meno!$F:$F,MATCH($B9,meno!$A:$A,0),1)))," ")</f>
        <v>#N/A</v>
      </c>
      <c r="F9" s="1" t="str">
        <f>IF(meno!H9=""," ",meno!H9)</f>
        <v>C</v>
      </c>
    </row>
    <row r="10" spans="1:6">
      <c r="A10" s="9">
        <f>IF(meno!A10=""," ",meno!A10)</f>
        <v>27</v>
      </c>
      <c r="B10" s="11" t="str">
        <f>IF(meno!B10=""," ",meno!B10)</f>
        <v>Klement Travotiak</v>
      </c>
      <c r="C10" s="9">
        <f>IF(meno!D10=""," ",meno!D10)</f>
        <v>1952</v>
      </c>
      <c r="D10" s="10" t="str">
        <f>IF(meno!E10=""," ",meno!E10)</f>
        <v>BA Sokol</v>
      </c>
      <c r="E10" s="7" t="e">
        <f>IF($B10&lt;&gt;" ",IF(INDEX(meno!$F:$F,MATCH($B10,meno!$A:$A,0),1)=0," ",UPPER(INDEX(meno!$F:$F,MATCH($B10,meno!$A:$A,0),1)))," ")</f>
        <v>#N/A</v>
      </c>
      <c r="F10" s="1" t="str">
        <f>IF(meno!H10=""," ",meno!H10)</f>
        <v>C</v>
      </c>
    </row>
    <row r="11" spans="1:6">
      <c r="A11" s="9">
        <f>IF(meno!A11=""," ",meno!A11)</f>
        <v>68</v>
      </c>
      <c r="B11" s="11" t="str">
        <f>IF(meno!B11=""," ",meno!B11)</f>
        <v>Lubo Okruhlica</v>
      </c>
      <c r="C11" s="9">
        <f>IF(meno!D11=""," ",meno!D11)</f>
        <v>1952</v>
      </c>
      <c r="D11" s="10" t="str">
        <f>IF(meno!E11=""," ",meno!E11)</f>
        <v>BA</v>
      </c>
      <c r="E11" s="7" t="e">
        <f>IF($B11&lt;&gt;" ",IF(INDEX(meno!$F:$F,MATCH($B11,meno!$A:$A,0),1)=0," ",UPPER(INDEX(meno!$F:$F,MATCH($B11,meno!$A:$A,0),1)))," ")</f>
        <v>#N/A</v>
      </c>
      <c r="F11" s="1" t="str">
        <f>IF(meno!H11=""," ",meno!H11)</f>
        <v>C</v>
      </c>
    </row>
    <row r="12" spans="1:6">
      <c r="A12" s="9">
        <f>IF(meno!A12=""," ",meno!A12)</f>
        <v>57</v>
      </c>
      <c r="B12" s="11" t="str">
        <f>IF(meno!B12=""," ",meno!B12)</f>
        <v>Miloš Darovec</v>
      </c>
      <c r="C12" s="9">
        <f>IF(meno!D12=""," ",meno!D12)</f>
        <v>1957</v>
      </c>
      <c r="D12" s="10" t="str">
        <f>IF(meno!E12=""," ",meno!E12)</f>
        <v>Kamzík Bratislava</v>
      </c>
      <c r="E12" s="7" t="e">
        <f>IF($B12&lt;&gt;" ",IF(INDEX(meno!$F:$F,MATCH($B12,meno!$A:$A,0),1)=0," ",UPPER(INDEX(meno!$F:$F,MATCH($B12,meno!$A:$A,0),1)))," ")</f>
        <v>#N/A</v>
      </c>
      <c r="F12" s="1" t="str">
        <f>IF(meno!H12=""," ",meno!H12)</f>
        <v>B</v>
      </c>
    </row>
    <row r="13" spans="1:6">
      <c r="A13" s="9">
        <f>IF(meno!A13=""," ",meno!A13)</f>
        <v>55</v>
      </c>
      <c r="B13" s="11" t="str">
        <f>IF(meno!B13=""," ",meno!B13)</f>
        <v>Jaroslav Kohn</v>
      </c>
      <c r="C13" s="9">
        <f>IF(meno!D13=""," ",meno!D13)</f>
        <v>1957</v>
      </c>
      <c r="D13" s="10" t="str">
        <f>IF(meno!E13=""," ",meno!E13)</f>
        <v>Kamzík Bratislava</v>
      </c>
      <c r="E13" s="7" t="e">
        <f>IF($B13&lt;&gt;" ",IF(INDEX(meno!$F:$F,MATCH($B13,meno!$A:$A,0),1)=0," ",UPPER(INDEX(meno!$F:$F,MATCH($B13,meno!$A:$A,0),1)))," ")</f>
        <v>#N/A</v>
      </c>
      <c r="F13" s="1" t="str">
        <f>IF(meno!H13=""," ",meno!H13)</f>
        <v>H</v>
      </c>
    </row>
    <row r="14" spans="1:6">
      <c r="A14" s="9">
        <f>IF(meno!A14=""," ",meno!A14)</f>
        <v>53</v>
      </c>
      <c r="B14" s="11" t="str">
        <f>IF(meno!B14=""," ",meno!B14)</f>
        <v>Julian Klepáč</v>
      </c>
      <c r="C14" s="9">
        <f>IF(meno!D14=""," ",meno!D14)</f>
        <v>1957</v>
      </c>
      <c r="D14" s="10" t="str">
        <f>IF(meno!E14=""," ",meno!E14)</f>
        <v>Kamzík Bratislava</v>
      </c>
      <c r="E14" s="7" t="e">
        <f>IF($B14&lt;&gt;" ",IF(INDEX(meno!$F:$F,MATCH($B14,meno!$A:$A,0),1)=0," ",UPPER(INDEX(meno!$F:$F,MATCH($B14,meno!$A:$A,0),1)))," ")</f>
        <v>#N/A</v>
      </c>
      <c r="F14" s="1" t="str">
        <f>IF(meno!H14=""," ",meno!H14)</f>
        <v>H</v>
      </c>
    </row>
    <row r="15" spans="1:6">
      <c r="A15" s="9">
        <f>IF(meno!A15=""," ",meno!A15)</f>
        <v>54</v>
      </c>
      <c r="B15" s="11" t="str">
        <f>IF(meno!B15=""," ",meno!B15)</f>
        <v>Ladislav Retzer</v>
      </c>
      <c r="C15" s="9">
        <f>IF(meno!D15=""," ",meno!D15)</f>
        <v>1957</v>
      </c>
      <c r="D15" s="10" t="str">
        <f>IF(meno!E15=""," ",meno!E15)</f>
        <v>Kamzík Bratislava</v>
      </c>
      <c r="E15" s="7" t="e">
        <f>IF($B15&lt;&gt;" ",IF(INDEX(meno!$F:$F,MATCH($B15,meno!$A:$A,0),1)=0," ",UPPER(INDEX(meno!$F:$F,MATCH($B15,meno!$A:$A,0),1)))," ")</f>
        <v>#N/A</v>
      </c>
      <c r="F15" s="1" t="str">
        <f>IF(meno!H15=""," ",meno!H15)</f>
        <v>H</v>
      </c>
    </row>
    <row r="16" spans="1:6">
      <c r="A16" s="9">
        <f>IF(meno!A16=""," ",meno!A16)</f>
        <v>16</v>
      </c>
      <c r="B16" s="11" t="str">
        <f>IF(meno!B16=""," ",meno!B16)</f>
        <v>Karol Hierveg</v>
      </c>
      <c r="C16" s="9">
        <f>IF(meno!D16=""," ",meno!D16)</f>
        <v>1958</v>
      </c>
      <c r="D16" s="10" t="str">
        <f>IF(meno!E16=""," ",meno!E16)</f>
        <v>Kobra BA</v>
      </c>
      <c r="E16" s="7" t="e">
        <f>IF($B16&lt;&gt;" ",IF(INDEX(meno!$F:$F,MATCH($B16,meno!$A:$A,0),1)=0," ",UPPER(INDEX(meno!$F:$F,MATCH($B16,meno!$A:$A,0),1)))," ")</f>
        <v>#N/A</v>
      </c>
      <c r="F16" s="1" t="str">
        <f>IF(meno!H16=""," ",meno!H16)</f>
        <v>B</v>
      </c>
    </row>
    <row r="17" spans="1:6">
      <c r="A17" s="9">
        <f>IF(meno!A17=""," ",meno!A17)</f>
        <v>47</v>
      </c>
      <c r="B17" s="11" t="str">
        <f>IF(meno!B17=""," ",meno!B17)</f>
        <v>Danila Michalička</v>
      </c>
      <c r="C17" s="9">
        <f>IF(meno!D17=""," ",meno!D17)</f>
        <v>1958</v>
      </c>
      <c r="D17" s="10" t="str">
        <f>IF(meno!E17=""," ",meno!E17)</f>
        <v>BA</v>
      </c>
      <c r="E17" s="7" t="e">
        <f>IF($B17&lt;&gt;" ",IF(INDEX(meno!$F:$F,MATCH($B17,meno!$A:$A,0),1)=0," ",UPPER(INDEX(meno!$F:$F,MATCH($B17,meno!$A:$A,0),1)))," ")</f>
        <v>#N/A</v>
      </c>
      <c r="F17" s="1" t="str">
        <f>IF(meno!H17=""," ",meno!H17)</f>
        <v>B</v>
      </c>
    </row>
    <row r="18" spans="1:6">
      <c r="A18" s="9">
        <f>IF(meno!A18=""," ",meno!A18)</f>
        <v>81</v>
      </c>
      <c r="B18" s="11" t="str">
        <f>IF(meno!B18=""," ",meno!B18)</f>
        <v>Peter Dolák</v>
      </c>
      <c r="C18" s="9">
        <f>IF(meno!D18=""," ",meno!D18)</f>
        <v>1958</v>
      </c>
      <c r="D18" s="10" t="str">
        <f>IF(meno!E18=""," ",meno!E18)</f>
        <v>HO IAMES</v>
      </c>
      <c r="E18" s="7" t="e">
        <f>IF($B18&lt;&gt;" ",IF(INDEX(meno!$F:$F,MATCH($B18,meno!$A:$A,0),1)=0," ",UPPER(INDEX(meno!$F:$F,MATCH($B18,meno!$A:$A,0),1)))," ")</f>
        <v>#N/A</v>
      </c>
      <c r="F18" s="1" t="str">
        <f>IF(meno!H18=""," ",meno!H18)</f>
        <v>G</v>
      </c>
    </row>
    <row r="19" spans="1:6">
      <c r="A19" s="9">
        <f>IF(meno!A19=""," ",meno!A19)</f>
        <v>78</v>
      </c>
      <c r="B19" s="11" t="str">
        <f>IF(meno!B19=""," ",meno!B19)</f>
        <v>Milan Vago</v>
      </c>
      <c r="C19" s="9">
        <f>IF(meno!D19=""," ",meno!D19)</f>
        <v>1959</v>
      </c>
      <c r="D19" s="10" t="str">
        <f>IF(meno!E19=""," ",meno!E19)</f>
        <v>STU TT</v>
      </c>
      <c r="E19" s="7" t="e">
        <f>IF($B19&lt;&gt;" ",IF(INDEX(meno!$F:$F,MATCH($B19,meno!$A:$A,0),1)=0," ",UPPER(INDEX(meno!$F:$F,MATCH($B19,meno!$A:$A,0),1)))," ")</f>
        <v>#N/A</v>
      </c>
      <c r="F19" s="1" t="str">
        <f>IF(meno!H19=""," ",meno!H19)</f>
        <v>B</v>
      </c>
    </row>
    <row r="20" spans="1:6">
      <c r="A20" s="9">
        <f>IF(meno!A20=""," ",meno!A20)</f>
        <v>6</v>
      </c>
      <c r="B20" s="11" t="str">
        <f>IF(meno!B20=""," ",meno!B20)</f>
        <v>Mojmír Šťastný</v>
      </c>
      <c r="C20" s="9">
        <f>IF(meno!D20=""," ",meno!D20)</f>
        <v>1959</v>
      </c>
      <c r="D20" s="10" t="str">
        <f>IF(meno!E20=""," ",meno!E20)</f>
        <v>BA-Lamac</v>
      </c>
      <c r="E20" s="7" t="e">
        <f>IF($B20&lt;&gt;" ",IF(INDEX(meno!$F:$F,MATCH($B20,meno!$A:$A,0),1)=0," ",UPPER(INDEX(meno!$F:$F,MATCH($B20,meno!$A:$A,0),1)))," ")</f>
        <v>#N/A</v>
      </c>
      <c r="F20" s="1" t="str">
        <f>IF(meno!H20=""," ",meno!H20)</f>
        <v>B</v>
      </c>
    </row>
    <row r="21" spans="1:6">
      <c r="A21" s="9">
        <f>IF(meno!A21=""," ",meno!A21)</f>
        <v>32</v>
      </c>
      <c r="B21" s="11" t="str">
        <f>IF(meno!B21=""," ",meno!B21)</f>
        <v>Zdeno Suchý</v>
      </c>
      <c r="C21" s="9">
        <f>IF(meno!D21=""," ",meno!D21)</f>
        <v>1959</v>
      </c>
      <c r="D21" s="10" t="str">
        <f>IF(meno!E21=""," ",meno!E21)</f>
        <v>Poprad</v>
      </c>
      <c r="E21" s="7" t="e">
        <f>IF($B21&lt;&gt;" ",IF(INDEX(meno!$F:$F,MATCH($B21,meno!$A:$A,0),1)=0," ",UPPER(INDEX(meno!$F:$F,MATCH($B21,meno!$A:$A,0),1)))," ")</f>
        <v>#N/A</v>
      </c>
      <c r="F21" s="1" t="str">
        <f>IF(meno!H21=""," ",meno!H21)</f>
        <v>B</v>
      </c>
    </row>
    <row r="22" spans="1:6">
      <c r="A22" s="9">
        <f>IF(meno!A22=""," ",meno!A22)</f>
        <v>46</v>
      </c>
      <c r="B22" s="11" t="str">
        <f>IF(meno!B22=""," ",meno!B22)</f>
        <v>Daniel Kuna</v>
      </c>
      <c r="C22" s="9">
        <f>IF(meno!D22=""," ",meno!D22)</f>
        <v>1960</v>
      </c>
      <c r="D22" s="10" t="str">
        <f>IF(meno!E22=""," ",meno!E22)</f>
        <v>Kobra BA</v>
      </c>
      <c r="E22" s="7" t="e">
        <f>IF($B22&lt;&gt;" ",IF(INDEX(meno!$F:$F,MATCH($B22,meno!$A:$A,0),1)=0," ",UPPER(INDEX(meno!$F:$F,MATCH($B22,meno!$A:$A,0),1)))," ")</f>
        <v>#N/A</v>
      </c>
      <c r="F22" s="1" t="str">
        <f>IF(meno!H22=""," ",meno!H22)</f>
        <v>B</v>
      </c>
    </row>
    <row r="23" spans="1:6">
      <c r="A23" s="9">
        <f>IF(meno!A23=""," ",meno!A23)</f>
        <v>58</v>
      </c>
      <c r="B23" s="11" t="str">
        <f>IF(meno!B23=""," ",meno!B23)</f>
        <v>Silvia Kohnová</v>
      </c>
      <c r="C23" s="9">
        <f>IF(meno!D23=""," ",meno!D23)</f>
        <v>1960</v>
      </c>
      <c r="D23" s="10" t="str">
        <f>IF(meno!E23=""," ",meno!E23)</f>
        <v xml:space="preserve"> </v>
      </c>
      <c r="E23" s="7" t="e">
        <f>IF($B23&lt;&gt;" ",IF(INDEX(meno!$F:$F,MATCH($B23,meno!$A:$A,0),1)=0," ",UPPER(INDEX(meno!$F:$F,MATCH($B23,meno!$A:$A,0),1)))," ")</f>
        <v>#N/A</v>
      </c>
      <c r="F23" s="1" t="str">
        <f>IF(meno!H23=""," ",meno!H23)</f>
        <v>H</v>
      </c>
    </row>
    <row r="24" spans="1:6">
      <c r="A24" s="9">
        <f>IF(meno!A24=""," ",meno!A24)</f>
        <v>1</v>
      </c>
      <c r="B24" s="11" t="str">
        <f>IF(meno!B24=""," ",meno!B24)</f>
        <v>Milan Orth</v>
      </c>
      <c r="C24" s="9">
        <f>IF(meno!D24=""," ",meno!D24)</f>
        <v>1961</v>
      </c>
      <c r="D24" s="10" t="str">
        <f>IF(meno!E24=""," ",meno!E24)</f>
        <v>Zohor</v>
      </c>
      <c r="E24" s="7" t="e">
        <f>IF($B24&lt;&gt;" ",IF(INDEX(meno!$F:$F,MATCH($B24,meno!$A:$A,0),1)=0," ",UPPER(INDEX(meno!$F:$F,MATCH($B24,meno!$A:$A,0),1)))," ")</f>
        <v>#N/A</v>
      </c>
      <c r="F24" s="1" t="str">
        <f>IF(meno!H24=""," ",meno!H24)</f>
        <v>B</v>
      </c>
    </row>
    <row r="25" spans="1:6">
      <c r="A25" s="9">
        <f>IF(meno!A25=""," ",meno!A25)</f>
        <v>26</v>
      </c>
      <c r="B25" s="11" t="str">
        <f>IF(meno!B25=""," ",meno!B25)</f>
        <v>Peter Valach</v>
      </c>
      <c r="C25" s="9">
        <f>IF(meno!D25=""," ",meno!D25)</f>
        <v>1961</v>
      </c>
      <c r="D25" s="10" t="str">
        <f>IF(meno!E25=""," ",meno!E25)</f>
        <v>Zvolen</v>
      </c>
      <c r="E25" s="7" t="e">
        <f>IF($B25&lt;&gt;" ",IF(INDEX(meno!$F:$F,MATCH($B25,meno!$A:$A,0),1)=0," ",UPPER(INDEX(meno!$F:$F,MATCH($B25,meno!$A:$A,0),1)))," ")</f>
        <v>#N/A</v>
      </c>
      <c r="F25" s="1" t="str">
        <f>IF(meno!H25=""," ",meno!H25)</f>
        <v>B</v>
      </c>
    </row>
    <row r="26" spans="1:6">
      <c r="A26" s="9">
        <f>IF(meno!A26=""," ",meno!A26)</f>
        <v>4</v>
      </c>
      <c r="B26" s="11" t="str">
        <f>IF(meno!B26=""," ",meno!B26)</f>
        <v>Ladislav Findl</v>
      </c>
      <c r="C26" s="9">
        <f>IF(meno!D26=""," ",meno!D26)</f>
        <v>1962</v>
      </c>
      <c r="D26" s="10" t="str">
        <f>IF(meno!E26=""," ",meno!E26)</f>
        <v>MAC Rača</v>
      </c>
      <c r="E26" s="7" t="e">
        <f>IF($B26&lt;&gt;" ",IF(INDEX(meno!$F:$F,MATCH($B26,meno!$A:$A,0),1)=0," ",UPPER(INDEX(meno!$F:$F,MATCH($B26,meno!$A:$A,0),1)))," ")</f>
        <v>#N/A</v>
      </c>
      <c r="F26" s="1" t="str">
        <f>IF(meno!H26=""," ",meno!H26)</f>
        <v>B</v>
      </c>
    </row>
    <row r="27" spans="1:6">
      <c r="A27" s="9">
        <f>IF(meno!A27=""," ",meno!A27)</f>
        <v>67</v>
      </c>
      <c r="B27" s="11" t="str">
        <f>IF(meno!B27=""," ",meno!B27)</f>
        <v>Lubomir Mráz</v>
      </c>
      <c r="C27" s="9">
        <f>IF(meno!D27=""," ",meno!D27)</f>
        <v>1962</v>
      </c>
      <c r="D27" s="10" t="str">
        <f>IF(meno!E27=""," ",meno!E27)</f>
        <v>Zelezná Studienka</v>
      </c>
      <c r="E27" s="7" t="e">
        <f>IF($B27&lt;&gt;" ",IF(INDEX(meno!$F:$F,MATCH($B27,meno!$A:$A,0),1)=0," ",UPPER(INDEX(meno!$F:$F,MATCH($B27,meno!$A:$A,0),1)))," ")</f>
        <v>#N/A</v>
      </c>
      <c r="F27" s="1" t="str">
        <f>IF(meno!H27=""," ",meno!H27)</f>
        <v>B</v>
      </c>
    </row>
    <row r="28" spans="1:6">
      <c r="A28" s="9">
        <f>IF(meno!A28=""," ",meno!A28)</f>
        <v>79</v>
      </c>
      <c r="B28" s="11" t="str">
        <f>IF(meno!B28=""," ",meno!B28)</f>
        <v>Peter Puškár</v>
      </c>
      <c r="C28" s="9">
        <f>IF(meno!D28=""," ",meno!D28)</f>
        <v>1962</v>
      </c>
      <c r="D28" s="10" t="str">
        <f>IF(meno!E28=""," ",meno!E28)</f>
        <v>TT</v>
      </c>
      <c r="E28" s="7" t="e">
        <f>IF($B28&lt;&gt;" ",IF(INDEX(meno!$F:$F,MATCH($B28,meno!$A:$A,0),1)=0," ",UPPER(INDEX(meno!$F:$F,MATCH($B28,meno!$A:$A,0),1)))," ")</f>
        <v>#N/A</v>
      </c>
      <c r="F28" s="1" t="str">
        <f>IF(meno!H28=""," ",meno!H28)</f>
        <v>B</v>
      </c>
    </row>
    <row r="29" spans="1:6">
      <c r="A29" s="9">
        <f>IF(meno!A29=""," ",meno!A29)</f>
        <v>2</v>
      </c>
      <c r="B29" s="11" t="str">
        <f>IF(meno!B29=""," ",meno!B29)</f>
        <v>Vlastimir Ruzička</v>
      </c>
      <c r="C29" s="9">
        <f>IF(meno!D29=""," ",meno!D29)</f>
        <v>1963</v>
      </c>
      <c r="D29" s="10" t="str">
        <f>IF(meno!E29=""," ",meno!E29)</f>
        <v>Breclav</v>
      </c>
      <c r="E29" s="7" t="e">
        <f>IF($B29&lt;&gt;" ",IF(INDEX(meno!$F:$F,MATCH($B29,meno!$A:$A,0),1)=0," ",UPPER(INDEX(meno!$F:$F,MATCH($B29,meno!$A:$A,0),1)))," ")</f>
        <v>#N/A</v>
      </c>
      <c r="F29" s="1" t="str">
        <f>IF(meno!H29=""," ",meno!H29)</f>
        <v>B</v>
      </c>
    </row>
    <row r="30" spans="1:6">
      <c r="A30" s="9">
        <f>IF(meno!A30=""," ",meno!A30)</f>
        <v>66</v>
      </c>
      <c r="B30" s="11" t="str">
        <f>IF(meno!B30=""," ",meno!B30)</f>
        <v>Vladimít Štefuca</v>
      </c>
      <c r="C30" s="9">
        <f>IF(meno!D30=""," ",meno!D30)</f>
        <v>1963</v>
      </c>
      <c r="D30" s="10" t="str">
        <f>IF(meno!E30=""," ",meno!E30)</f>
        <v>BA</v>
      </c>
      <c r="E30" s="7" t="e">
        <f>IF($B30&lt;&gt;" ",IF(INDEX(meno!$F:$F,MATCH($B30,meno!$A:$A,0),1)=0," ",UPPER(INDEX(meno!$F:$F,MATCH($B30,meno!$A:$A,0),1)))," ")</f>
        <v>#N/A</v>
      </c>
      <c r="F30" s="1" t="str">
        <f>IF(meno!H30=""," ",meno!H30)</f>
        <v>B</v>
      </c>
    </row>
    <row r="31" spans="1:6">
      <c r="A31" s="9">
        <f>IF(meno!A31=""," ",meno!A31)</f>
        <v>18</v>
      </c>
      <c r="B31" s="11" t="str">
        <f>IF(meno!B31=""," ",meno!B31)</f>
        <v>Vladimír Dudlág</v>
      </c>
      <c r="C31" s="9">
        <f>IF(meno!D31=""," ",meno!D31)</f>
        <v>1964</v>
      </c>
      <c r="D31" s="10" t="str">
        <f>IF(meno!E31=""," ",meno!E31)</f>
        <v>TC Benovsky</v>
      </c>
      <c r="E31" s="7" t="e">
        <f>IF($B31&lt;&gt;" ",IF(INDEX(meno!$F:$F,MATCH($B31,meno!$A:$A,0),1)=0," ",UPPER(INDEX(meno!$F:$F,MATCH($B31,meno!$A:$A,0),1)))," ")</f>
        <v>#N/A</v>
      </c>
      <c r="F31" s="1" t="str">
        <f>IF(meno!H31=""," ",meno!H31)</f>
        <v>B</v>
      </c>
    </row>
    <row r="32" spans="1:6">
      <c r="A32" s="9">
        <f>IF(meno!A32=""," ",meno!A32)</f>
        <v>59</v>
      </c>
      <c r="B32" s="11" t="str">
        <f>IF(meno!B32=""," ",meno!B32)</f>
        <v>Ivan Klinka</v>
      </c>
      <c r="C32" s="9">
        <f>IF(meno!D32=""," ",meno!D32)</f>
        <v>1964</v>
      </c>
      <c r="D32" s="10" t="str">
        <f>IF(meno!E32=""," ",meno!E32)</f>
        <v>Modra</v>
      </c>
      <c r="E32" s="7" t="e">
        <f>IF($B32&lt;&gt;" ",IF(INDEX(meno!$F:$F,MATCH($B32,meno!$A:$A,0),1)=0," ",UPPER(INDEX(meno!$F:$F,MATCH($B32,meno!$A:$A,0),1)))," ")</f>
        <v>#N/A</v>
      </c>
      <c r="F32" s="1" t="str">
        <f>IF(meno!H32=""," ",meno!H32)</f>
        <v>B</v>
      </c>
    </row>
    <row r="33" spans="1:6">
      <c r="A33" s="9">
        <f>IF(meno!A33=""," ",meno!A33)</f>
        <v>63</v>
      </c>
      <c r="B33" s="11" t="str">
        <f>IF(meno!B33=""," ",meno!B33)</f>
        <v>Bohumír Deák</v>
      </c>
      <c r="C33" s="9">
        <f>IF(meno!D33=""," ",meno!D33)</f>
        <v>1964</v>
      </c>
      <c r="D33" s="10" t="str">
        <f>IF(meno!E33=""," ",meno!E33)</f>
        <v>HO Baník PD</v>
      </c>
      <c r="E33" s="7" t="e">
        <f>IF($B33&lt;&gt;" ",IF(INDEX(meno!$F:$F,MATCH($B33,meno!$A:$A,0),1)=0," ",UPPER(INDEX(meno!$F:$F,MATCH($B33,meno!$A:$A,0),1)))," ")</f>
        <v>#N/A</v>
      </c>
      <c r="F33" s="1" t="str">
        <f>IF(meno!H33=""," ",meno!H33)</f>
        <v>G</v>
      </c>
    </row>
    <row r="34" spans="1:6">
      <c r="A34" s="9">
        <f>IF(meno!A34=""," ",meno!A34)</f>
        <v>35</v>
      </c>
      <c r="B34" s="11" t="str">
        <f>IF(meno!B34=""," ",meno!B34)</f>
        <v>Rastislav Šúplata</v>
      </c>
      <c r="C34" s="9">
        <f>IF(meno!D34=""," ",meno!D34)</f>
        <v>1965</v>
      </c>
      <c r="D34" s="10" t="str">
        <f>IF(meno!E34=""," ",meno!E34)</f>
        <v>Arthur</v>
      </c>
      <c r="E34" s="7" t="e">
        <f>IF($B34&lt;&gt;" ",IF(INDEX(meno!$F:$F,MATCH($B34,meno!$A:$A,0),1)=0," ",UPPER(INDEX(meno!$F:$F,MATCH($B34,meno!$A:$A,0),1)))," ")</f>
        <v>#N/A</v>
      </c>
      <c r="F34" s="1" t="str">
        <f>IF(meno!H34=""," ",meno!H34)</f>
        <v>B</v>
      </c>
    </row>
    <row r="35" spans="1:6">
      <c r="A35" s="9">
        <f>IF(meno!A35=""," ",meno!A35)</f>
        <v>50</v>
      </c>
      <c r="B35" s="11" t="str">
        <f>IF(meno!B35=""," ",meno!B35)</f>
        <v>Martin Kutala</v>
      </c>
      <c r="C35" s="9">
        <f>IF(meno!D35=""," ",meno!D35)</f>
        <v>1965</v>
      </c>
      <c r="D35" s="10" t="str">
        <f>IF(meno!E35=""," ",meno!E35)</f>
        <v>Slavia UK</v>
      </c>
      <c r="E35" s="7" t="e">
        <f>IF($B35&lt;&gt;" ",IF(INDEX(meno!$F:$F,MATCH($B35,meno!$A:$A,0),1)=0," ",UPPER(INDEX(meno!$F:$F,MATCH($B35,meno!$A:$A,0),1)))," ")</f>
        <v>#N/A</v>
      </c>
      <c r="F35" s="1" t="str">
        <f>IF(meno!H35=""," ",meno!H35)</f>
        <v>B</v>
      </c>
    </row>
    <row r="36" spans="1:6">
      <c r="A36" s="9">
        <f>IF(meno!A36=""," ",meno!A36)</f>
        <v>77</v>
      </c>
      <c r="B36" s="11" t="str">
        <f>IF(meno!B36=""," ",meno!B36)</f>
        <v>Štefan Beke</v>
      </c>
      <c r="C36" s="9">
        <f>IF(meno!D36=""," ",meno!D36)</f>
        <v>1966</v>
      </c>
      <c r="D36" s="10" t="str">
        <f>IF(meno!E36=""," ",meno!E36)</f>
        <v>BA</v>
      </c>
      <c r="E36" s="7" t="e">
        <f>IF($B36&lt;&gt;" ",IF(INDEX(meno!$F:$F,MATCH($B36,meno!$A:$A,0),1)=0," ",UPPER(INDEX(meno!$F:$F,MATCH($B36,meno!$A:$A,0),1)))," ")</f>
        <v>#N/A</v>
      </c>
      <c r="F36" s="1" t="str">
        <f>IF(meno!H36=""," ",meno!H36)</f>
        <v>A</v>
      </c>
    </row>
    <row r="37" spans="1:6">
      <c r="A37" s="9">
        <f>IF(meno!A37=""," ",meno!A37)</f>
        <v>7</v>
      </c>
      <c r="B37" s="11" t="str">
        <f>IF(meno!B37=""," ",meno!B37)</f>
        <v>Ján Halaj</v>
      </c>
      <c r="C37" s="9">
        <f>IF(meno!D37=""," ",meno!D37)</f>
        <v>1967</v>
      </c>
      <c r="D37" s="10" t="str">
        <f>IF(meno!E37=""," ",meno!E37)</f>
        <v>BA</v>
      </c>
      <c r="E37" s="7" t="e">
        <f>IF($B37&lt;&gt;" ",IF(INDEX(meno!$F:$F,MATCH($B37,meno!$A:$A,0),1)=0," ",UPPER(INDEX(meno!$F:$F,MATCH($B37,meno!$A:$A,0),1)))," ")</f>
        <v>#N/A</v>
      </c>
      <c r="F37" s="1" t="str">
        <f>IF(meno!H37=""," ",meno!H37)</f>
        <v>A</v>
      </c>
    </row>
    <row r="38" spans="1:6">
      <c r="A38" s="9">
        <f>IF(meno!A38=""," ",meno!A38)</f>
        <v>36</v>
      </c>
      <c r="B38" s="11" t="str">
        <f>IF(meno!B38=""," ",meno!B38)</f>
        <v>David Nagy</v>
      </c>
      <c r="C38" s="9">
        <f>IF(meno!D38=""," ",meno!D38)</f>
        <v>1967</v>
      </c>
      <c r="D38" s="10" t="str">
        <f>IF(meno!E38=""," ",meno!E38)</f>
        <v>BA</v>
      </c>
      <c r="E38" s="7" t="e">
        <f>IF($B38&lt;&gt;" ",IF(INDEX(meno!$F:$F,MATCH($B38,meno!$A:$A,0),1)=0," ",UPPER(INDEX(meno!$F:$F,MATCH($B38,meno!$A:$A,0),1)))," ")</f>
        <v>#N/A</v>
      </c>
      <c r="F38" s="1" t="str">
        <f>IF(meno!H38=""," ",meno!H38)</f>
        <v>A</v>
      </c>
    </row>
    <row r="39" spans="1:6">
      <c r="A39" s="9">
        <f>IF(meno!A39=""," ",meno!A39)</f>
        <v>48</v>
      </c>
      <c r="B39" s="11" t="str">
        <f>IF(meno!B39=""," ",meno!B39)</f>
        <v>Roman Rybanský</v>
      </c>
      <c r="C39" s="9">
        <f>IF(meno!D39=""," ",meno!D39)</f>
        <v>1967</v>
      </c>
      <c r="D39" s="10" t="str">
        <f>IF(meno!E39=""," ",meno!E39)</f>
        <v>Dun. Luzna</v>
      </c>
      <c r="E39" s="7" t="e">
        <f>IF($B39&lt;&gt;" ",IF(INDEX(meno!$F:$F,MATCH($B39,meno!$A:$A,0),1)=0," ",UPPER(INDEX(meno!$F:$F,MATCH($B39,meno!$A:$A,0),1)))," ")</f>
        <v>#N/A</v>
      </c>
      <c r="F39" s="1" t="str">
        <f>IF(meno!H39=""," ",meno!H39)</f>
        <v>A</v>
      </c>
    </row>
    <row r="40" spans="1:6">
      <c r="A40" s="9">
        <f>IF(meno!A40=""," ",meno!A40)</f>
        <v>49</v>
      </c>
      <c r="B40" s="11" t="str">
        <f>IF(meno!B40=""," ",meno!B40)</f>
        <v>Tomás Giertli</v>
      </c>
      <c r="C40" s="9">
        <f>IF(meno!D40=""," ",meno!D40)</f>
        <v>1967</v>
      </c>
      <c r="D40" s="10" t="str">
        <f>IF(meno!E40=""," ",meno!E40)</f>
        <v>BA</v>
      </c>
      <c r="E40" s="7" t="e">
        <f>IF($B40&lt;&gt;" ",IF(INDEX(meno!$F:$F,MATCH($B40,meno!$A:$A,0),1)=0," ",UPPER(INDEX(meno!$F:$F,MATCH($B40,meno!$A:$A,0),1)))," ")</f>
        <v>#N/A</v>
      </c>
      <c r="F40" s="1" t="str">
        <f>IF(meno!H40=""," ",meno!H40)</f>
        <v>A</v>
      </c>
    </row>
    <row r="41" spans="1:6">
      <c r="A41" s="9">
        <f>IF(meno!A41=""," ",meno!A41)</f>
        <v>86</v>
      </c>
      <c r="B41" s="11" t="str">
        <f>IF(meno!B41=""," ",meno!B41)</f>
        <v>Peter Chnapko</v>
      </c>
      <c r="C41" s="9">
        <f>IF(meno!D41=""," ",meno!D41)</f>
        <v>1967</v>
      </c>
      <c r="D41" s="10" t="str">
        <f>IF(meno!E41=""," ",meno!E41)</f>
        <v>STU TT</v>
      </c>
      <c r="E41" s="7" t="e">
        <f>IF($B41&lt;&gt;" ",IF(INDEX(meno!$F:$F,MATCH($B41,meno!$A:$A,0),1)=0," ",UPPER(INDEX(meno!$F:$F,MATCH($B41,meno!$A:$A,0),1)))," ")</f>
        <v>#N/A</v>
      </c>
      <c r="F41" s="1" t="str">
        <f>IF(meno!H41=""," ",meno!H41)</f>
        <v>A</v>
      </c>
    </row>
    <row r="42" spans="1:6">
      <c r="A42" s="9">
        <f>IF(meno!A42=""," ",meno!A42)</f>
        <v>15</v>
      </c>
      <c r="B42" s="11" t="str">
        <f>IF(meno!B42=""," ",meno!B42)</f>
        <v>Jarosla Dej</v>
      </c>
      <c r="C42" s="9">
        <f>IF(meno!D42=""," ",meno!D42)</f>
        <v>1968</v>
      </c>
      <c r="D42" s="10" t="str">
        <f>IF(meno!E42=""," ",meno!E42)</f>
        <v>HO IAMES</v>
      </c>
      <c r="E42" s="7" t="e">
        <f>IF($B42&lt;&gt;" ",IF(INDEX(meno!$F:$F,MATCH($B42,meno!$A:$A,0),1)=0," ",UPPER(INDEX(meno!$F:$F,MATCH($B42,meno!$A:$A,0),1)))," ")</f>
        <v>#N/A</v>
      </c>
      <c r="F42" s="1" t="str">
        <f>IF(meno!H42=""," ",meno!H42)</f>
        <v>G</v>
      </c>
    </row>
    <row r="43" spans="1:6">
      <c r="A43" s="9">
        <f>IF(meno!A43=""," ",meno!A43)</f>
        <v>5</v>
      </c>
      <c r="B43" s="11" t="str">
        <f>IF(meno!B43=""," ",meno!B43)</f>
        <v>Martin Stoličný</v>
      </c>
      <c r="C43" s="9">
        <f>IF(meno!D43=""," ",meno!D43)</f>
        <v>1969</v>
      </c>
      <c r="D43" s="10" t="str">
        <f>IF(meno!E43=""," ",meno!E43)</f>
        <v>YCP</v>
      </c>
      <c r="E43" s="7" t="e">
        <f>IF($B43&lt;&gt;" ",IF(INDEX(meno!$F:$F,MATCH($B43,meno!$A:$A,0),1)=0," ",UPPER(INDEX(meno!$F:$F,MATCH($B43,meno!$A:$A,0),1)))," ")</f>
        <v>#N/A</v>
      </c>
      <c r="F43" s="1" t="str">
        <f>IF(meno!H43=""," ",meno!H43)</f>
        <v>A</v>
      </c>
    </row>
    <row r="44" spans="1:6">
      <c r="A44" s="9">
        <f>IF(meno!A44=""," ",meno!A44)</f>
        <v>75</v>
      </c>
      <c r="B44" s="11" t="str">
        <f>IF(meno!B44=""," ",meno!B44)</f>
        <v>Karol Vogel</v>
      </c>
      <c r="C44" s="9">
        <f>IF(meno!D44=""," ",meno!D44)</f>
        <v>1969</v>
      </c>
      <c r="D44" s="10" t="str">
        <f>IF(meno!E44=""," ",meno!E44)</f>
        <v>BA-Pear</v>
      </c>
      <c r="E44" s="7" t="e">
        <f>IF($B44&lt;&gt;" ",IF(INDEX(meno!$F:$F,MATCH($B44,meno!$A:$A,0),1)=0," ",UPPER(INDEX(meno!$F:$F,MATCH($B44,meno!$A:$A,0),1)))," ")</f>
        <v>#N/A</v>
      </c>
      <c r="F44" s="1" t="str">
        <f>IF(meno!H44=""," ",meno!H44)</f>
        <v>A</v>
      </c>
    </row>
    <row r="45" spans="1:6">
      <c r="A45" s="9">
        <f>IF(meno!A45=""," ",meno!A45)</f>
        <v>51</v>
      </c>
      <c r="B45" s="11" t="str">
        <f>IF(meno!B45=""," ",meno!B45)</f>
        <v>Helena Paráková</v>
      </c>
      <c r="C45" s="9">
        <f>IF(meno!D45=""," ",meno!D45)</f>
        <v>1969</v>
      </c>
      <c r="D45" s="10" t="str">
        <f>IF(meno!E45=""," ",meno!E45)</f>
        <v>Sv. Jur</v>
      </c>
      <c r="E45" s="7" t="e">
        <f>IF($B45&lt;&gt;" ",IF(INDEX(meno!$F:$F,MATCH($B45,meno!$A:$A,0),1)=0," ",UPPER(INDEX(meno!$F:$F,MATCH($B45,meno!$A:$A,0),1)))," ")</f>
        <v>#N/A</v>
      </c>
      <c r="F45" s="1" t="str">
        <f>IF(meno!H45=""," ",meno!H45)</f>
        <v>E</v>
      </c>
    </row>
    <row r="46" spans="1:6">
      <c r="A46" s="9">
        <f>IF(meno!A46=""," ",meno!A46)</f>
        <v>17</v>
      </c>
      <c r="B46" s="11" t="str">
        <f>IF(meno!B46=""," ",meno!B46)</f>
        <v>Rado Rusnák</v>
      </c>
      <c r="C46" s="9">
        <f>IF(meno!D46=""," ",meno!D46)</f>
        <v>1969</v>
      </c>
      <c r="D46" s="10" t="str">
        <f>IF(meno!E46=""," ",meno!E46)</f>
        <v>IAMES Pezinok</v>
      </c>
      <c r="E46" s="7" t="e">
        <f>IF($B46&lt;&gt;" ",IF(INDEX(meno!$F:$F,MATCH($B46,meno!$A:$A,0),1)=0," ",UPPER(INDEX(meno!$F:$F,MATCH($B46,meno!$A:$A,0),1)))," ")</f>
        <v>#N/A</v>
      </c>
      <c r="F46" s="1" t="str">
        <f>IF(meno!H46=""," ",meno!H46)</f>
        <v>G</v>
      </c>
    </row>
    <row r="47" spans="1:6">
      <c r="A47" s="9">
        <f>IF(meno!A47=""," ",meno!A47)</f>
        <v>62</v>
      </c>
      <c r="B47" s="11" t="str">
        <f>IF(meno!B47=""," ",meno!B47)</f>
        <v>Richard Havrila</v>
      </c>
      <c r="C47" s="9">
        <f>IF(meno!D47=""," ",meno!D47)</f>
        <v>1970</v>
      </c>
      <c r="D47" s="10" t="str">
        <f>IF(meno!E47=""," ",meno!E47)</f>
        <v>BA</v>
      </c>
      <c r="E47" s="7" t="e">
        <f>IF($B47&lt;&gt;" ",IF(INDEX(meno!$F:$F,MATCH($B47,meno!$A:$A,0),1)=0," ",UPPER(INDEX(meno!$F:$F,MATCH($B47,meno!$A:$A,0),1)))," ")</f>
        <v>#N/A</v>
      </c>
      <c r="F47" s="1" t="str">
        <f>IF(meno!H47=""," ",meno!H47)</f>
        <v>A</v>
      </c>
    </row>
    <row r="48" spans="1:6">
      <c r="A48" s="9">
        <f>IF(meno!A48=""," ",meno!A48)</f>
        <v>12</v>
      </c>
      <c r="B48" s="11" t="str">
        <f>IF(meno!B48=""," ",meno!B48)</f>
        <v>Tomáš Polanský</v>
      </c>
      <c r="C48" s="9">
        <f>IF(meno!D48=""," ",meno!D48)</f>
        <v>1970</v>
      </c>
      <c r="D48" s="10" t="str">
        <f>IF(meno!E48=""," ",meno!E48)</f>
        <v>BA</v>
      </c>
      <c r="E48" s="7" t="e">
        <f>IF($B48&lt;&gt;" ",IF(INDEX(meno!$F:$F,MATCH($B48,meno!$A:$A,0),1)=0," ",UPPER(INDEX(meno!$F:$F,MATCH($B48,meno!$A:$A,0),1)))," ")</f>
        <v>#N/A</v>
      </c>
      <c r="F48" s="1" t="str">
        <f>IF(meno!H48=""," ",meno!H48)</f>
        <v>A</v>
      </c>
    </row>
    <row r="49" spans="1:6">
      <c r="A49" s="9">
        <f>IF(meno!A49=""," ",meno!A49)</f>
        <v>44</v>
      </c>
      <c r="B49" s="11" t="str">
        <f>IF(meno!B49=""," ",meno!B49)</f>
        <v>Martin Balažoviech</v>
      </c>
      <c r="C49" s="9">
        <f>IF(meno!D49=""," ",meno!D49)</f>
        <v>1970</v>
      </c>
      <c r="D49" s="10" t="str">
        <f>IF(meno!E49=""," ",meno!E49)</f>
        <v>ba</v>
      </c>
      <c r="E49" s="7" t="e">
        <f>IF($B49&lt;&gt;" ",IF(INDEX(meno!$F:$F,MATCH($B49,meno!$A:$A,0),1)=0," ",UPPER(INDEX(meno!$F:$F,MATCH($B49,meno!$A:$A,0),1)))," ")</f>
        <v>#N/A</v>
      </c>
      <c r="F49" s="1" t="str">
        <f>IF(meno!H49=""," ",meno!H49)</f>
        <v>A</v>
      </c>
    </row>
    <row r="50" spans="1:6">
      <c r="A50" s="9">
        <f>IF(meno!A50=""," ",meno!A50)</f>
        <v>73</v>
      </c>
      <c r="B50" s="11" t="str">
        <f>IF(meno!B50=""," ",meno!B50)</f>
        <v>Peter Novotný</v>
      </c>
      <c r="C50" s="9">
        <f>IF(meno!D50=""," ",meno!D50)</f>
        <v>1970</v>
      </c>
      <c r="D50" s="10" t="str">
        <f>IF(meno!E50=""," ",meno!E50)</f>
        <v>BA</v>
      </c>
      <c r="E50" s="7" t="e">
        <f>IF($B50&lt;&gt;" ",IF(INDEX(meno!$F:$F,MATCH($B50,meno!$A:$A,0),1)=0," ",UPPER(INDEX(meno!$F:$F,MATCH($B50,meno!$A:$A,0),1)))," ")</f>
        <v>#N/A</v>
      </c>
      <c r="F50" s="1" t="str">
        <f>IF(meno!H50=""," ",meno!H50)</f>
        <v>A</v>
      </c>
    </row>
    <row r="51" spans="1:6">
      <c r="A51" s="9">
        <f>IF(meno!A51=""," ",meno!A51)</f>
        <v>21</v>
      </c>
      <c r="B51" s="11" t="str">
        <f>IF(meno!B51=""," ",meno!B51)</f>
        <v>Pavel Hraško</v>
      </c>
      <c r="C51" s="9">
        <f>IF(meno!D51=""," ",meno!D51)</f>
        <v>1971</v>
      </c>
      <c r="D51" s="10" t="str">
        <f>IF(meno!E51=""," ",meno!E51)</f>
        <v>Vitas</v>
      </c>
      <c r="E51" s="7" t="e">
        <f>IF($B51&lt;&gt;" ",IF(INDEX(meno!$F:$F,MATCH($B51,meno!$A:$A,0),1)=0," ",UPPER(INDEX(meno!$F:$F,MATCH($B51,meno!$A:$A,0),1)))," ")</f>
        <v>#N/A</v>
      </c>
      <c r="F51" s="1" t="str">
        <f>IF(meno!H51=""," ",meno!H51)</f>
        <v>A</v>
      </c>
    </row>
    <row r="52" spans="1:6">
      <c r="A52" s="9">
        <f>IF(meno!A52=""," ",meno!A52)</f>
        <v>37</v>
      </c>
      <c r="B52" s="11" t="str">
        <f>IF(meno!B52=""," ",meno!B52)</f>
        <v>Michal Poliak</v>
      </c>
      <c r="C52" s="9">
        <f>IF(meno!D52=""," ",meno!D52)</f>
        <v>1971</v>
      </c>
      <c r="D52" s="10" t="str">
        <f>IF(meno!E52=""," ",meno!E52)</f>
        <v>BA</v>
      </c>
      <c r="E52" s="7" t="e">
        <f>IF($B52&lt;&gt;" ",IF(INDEX(meno!$F:$F,MATCH($B52,meno!$A:$A,0),1)=0," ",UPPER(INDEX(meno!$F:$F,MATCH($B52,meno!$A:$A,0),1)))," ")</f>
        <v>#N/A</v>
      </c>
      <c r="F52" s="1" t="str">
        <f>IF(meno!H52=""," ",meno!H52)</f>
        <v>A</v>
      </c>
    </row>
    <row r="53" spans="1:6">
      <c r="A53" s="9">
        <f>IF(meno!A53=""," ",meno!A53)</f>
        <v>72</v>
      </c>
      <c r="B53" s="11" t="str">
        <f>IF(meno!B53=""," ",meno!B53)</f>
        <v>Stanislav Skladaný</v>
      </c>
      <c r="C53" s="9">
        <f>IF(meno!D53=""," ",meno!D53)</f>
        <v>1971</v>
      </c>
      <c r="D53" s="10" t="str">
        <f>IF(meno!E53=""," ",meno!E53)</f>
        <v>KK-Atlant</v>
      </c>
      <c r="E53" s="7" t="e">
        <f>IF($B53&lt;&gt;" ",IF(INDEX(meno!$F:$F,MATCH($B53,meno!$A:$A,0),1)=0," ",UPPER(INDEX(meno!$F:$F,MATCH($B53,meno!$A:$A,0),1)))," ")</f>
        <v>#N/A</v>
      </c>
      <c r="F53" s="1" t="str">
        <f>IF(meno!H53=""," ",meno!H53)</f>
        <v>A</v>
      </c>
    </row>
    <row r="54" spans="1:6">
      <c r="A54" s="9">
        <f>IF(meno!A54=""," ",meno!A54)</f>
        <v>82</v>
      </c>
      <c r="B54" s="11" t="str">
        <f>IF(meno!B54=""," ",meno!B54)</f>
        <v>Maroš Horínek</v>
      </c>
      <c r="C54" s="9">
        <f>IF(meno!D54=""," ",meno!D54)</f>
        <v>1971</v>
      </c>
      <c r="D54" s="10" t="str">
        <f>IF(meno!E54=""," ",meno!E54)</f>
        <v>BA</v>
      </c>
      <c r="E54" s="7" t="e">
        <f>IF($B54&lt;&gt;" ",IF(INDEX(meno!$F:$F,MATCH($B54,meno!$A:$A,0),1)=0," ",UPPER(INDEX(meno!$F:$F,MATCH($B54,meno!$A:$A,0),1)))," ")</f>
        <v>#N/A</v>
      </c>
      <c r="F54" s="1" t="str">
        <f>IF(meno!H54=""," ",meno!H54)</f>
        <v>A</v>
      </c>
    </row>
    <row r="55" spans="1:6">
      <c r="A55" s="9">
        <f>IF(meno!A55=""," ",meno!A55)</f>
        <v>87</v>
      </c>
      <c r="B55" s="11" t="str">
        <f>IF(meno!B55=""," ",meno!B55)</f>
        <v>Ajka Berešová</v>
      </c>
      <c r="C55" s="9">
        <f>IF(meno!D55=""," ",meno!D55)</f>
        <v>1971</v>
      </c>
      <c r="D55" s="10" t="str">
        <f>IF(meno!E55=""," ",meno!E55)</f>
        <v>Kryha</v>
      </c>
      <c r="E55" s="7" t="e">
        <f>IF($B55&lt;&gt;" ",IF(INDEX(meno!$F:$F,MATCH($B55,meno!$A:$A,0),1)=0," ",UPPER(INDEX(meno!$F:$F,MATCH($B55,meno!$A:$A,0),1)))," ")</f>
        <v>#N/A</v>
      </c>
      <c r="F55" s="1" t="str">
        <f>IF(meno!H55=""," ",meno!H55)</f>
        <v>E</v>
      </c>
    </row>
    <row r="56" spans="1:6">
      <c r="A56" s="9">
        <f>IF(meno!A56=""," ",meno!A56)</f>
        <v>74</v>
      </c>
      <c r="B56" s="11" t="str">
        <f>IF(meno!B56=""," ",meno!B56)</f>
        <v>Juraj Ryšánek</v>
      </c>
      <c r="C56" s="9">
        <f>IF(meno!D56=""," ",meno!D56)</f>
        <v>1972</v>
      </c>
      <c r="D56" s="10" t="str">
        <f>IF(meno!E56=""," ",meno!E56)</f>
        <v xml:space="preserve">Lamač </v>
      </c>
      <c r="E56" s="7" t="e">
        <f>IF($B56&lt;&gt;" ",IF(INDEX(meno!$F:$F,MATCH($B56,meno!$A:$A,0),1)=0," ",UPPER(INDEX(meno!$F:$F,MATCH($B56,meno!$A:$A,0),1)))," ")</f>
        <v>#N/A</v>
      </c>
      <c r="F56" s="1" t="str">
        <f>IF(meno!H56=""," ",meno!H56)</f>
        <v>A</v>
      </c>
    </row>
    <row r="57" spans="1:6">
      <c r="A57" s="9">
        <f>IF(meno!A57=""," ",meno!A57)</f>
        <v>45</v>
      </c>
      <c r="B57" s="11" t="str">
        <f>IF(meno!B57=""," ",meno!B57)</f>
        <v>Marin Drozda</v>
      </c>
      <c r="C57" s="9">
        <f>IF(meno!D57=""," ",meno!D57)</f>
        <v>1972</v>
      </c>
      <c r="D57" s="10" t="str">
        <f>IF(meno!E57=""," ",meno!E57)</f>
        <v>BA</v>
      </c>
      <c r="E57" s="7" t="e">
        <f>IF($B57&lt;&gt;" ",IF(INDEX(meno!$F:$F,MATCH($B57,meno!$A:$A,0),1)=0," ",UPPER(INDEX(meno!$F:$F,MATCH($B57,meno!$A:$A,0),1)))," ")</f>
        <v>#N/A</v>
      </c>
      <c r="F57" s="1" t="str">
        <f>IF(meno!H57=""," ",meno!H57)</f>
        <v>A</v>
      </c>
    </row>
    <row r="58" spans="1:6">
      <c r="A58" s="9">
        <f>IF(meno!A58=""," ",meno!A58)</f>
        <v>22</v>
      </c>
      <c r="B58" s="11" t="str">
        <f>IF(meno!B58=""," ",meno!B58)</f>
        <v>Peter Dečo</v>
      </c>
      <c r="C58" s="9">
        <f>IF(meno!D58=""," ",meno!D58)</f>
        <v>1973</v>
      </c>
      <c r="D58" s="10" t="str">
        <f>IF(meno!E58=""," ",meno!E58)</f>
        <v xml:space="preserve"> </v>
      </c>
      <c r="E58" s="7" t="e">
        <f>IF($B58&lt;&gt;" ",IF(INDEX(meno!$F:$F,MATCH($B58,meno!$A:$A,0),1)=0," ",UPPER(INDEX(meno!$F:$F,MATCH($B58,meno!$A:$A,0),1)))," ")</f>
        <v>#N/A</v>
      </c>
      <c r="F58" s="1" t="str">
        <f>IF(meno!H58=""," ",meno!H58)</f>
        <v>A</v>
      </c>
    </row>
    <row r="59" spans="1:6">
      <c r="A59" s="9">
        <f>IF(meno!A59=""," ",meno!A59)</f>
        <v>80</v>
      </c>
      <c r="B59" s="11" t="str">
        <f>IF(meno!B59=""," ",meno!B59)</f>
        <v>Marek Szabó</v>
      </c>
      <c r="C59" s="9">
        <f>IF(meno!D59=""," ",meno!D59)</f>
        <v>1973</v>
      </c>
      <c r="D59" s="10" t="str">
        <f>IF(meno!E59=""," ",meno!E59)</f>
        <v>BA</v>
      </c>
      <c r="E59" s="7" t="e">
        <f>IF($B59&lt;&gt;" ",IF(INDEX(meno!$F:$F,MATCH($B59,meno!$A:$A,0),1)=0," ",UPPER(INDEX(meno!$F:$F,MATCH($B59,meno!$A:$A,0),1)))," ")</f>
        <v>#N/A</v>
      </c>
      <c r="F59" s="1" t="str">
        <f>IF(meno!H59=""," ",meno!H59)</f>
        <v>A</v>
      </c>
    </row>
    <row r="60" spans="1:6">
      <c r="A60" s="9">
        <f>IF(meno!A60=""," ",meno!A60)</f>
        <v>9</v>
      </c>
      <c r="B60" s="11" t="str">
        <f>IF(meno!B60=""," ",meno!B60)</f>
        <v>Michael Urban</v>
      </c>
      <c r="C60" s="9">
        <f>IF(meno!D60=""," ",meno!D60)</f>
        <v>1973</v>
      </c>
      <c r="D60" s="10" t="str">
        <f>IF(meno!E60=""," ",meno!E60)</f>
        <v>BA</v>
      </c>
      <c r="E60" s="7" t="e">
        <f>IF($B60&lt;&gt;" ",IF(INDEX(meno!$F:$F,MATCH($B60,meno!$A:$A,0),1)=0," ",UPPER(INDEX(meno!$F:$F,MATCH($B60,meno!$A:$A,0),1)))," ")</f>
        <v>#N/A</v>
      </c>
      <c r="F60" s="1" t="str">
        <f>IF(meno!H60=""," ",meno!H60)</f>
        <v>A</v>
      </c>
    </row>
    <row r="61" spans="1:6">
      <c r="A61" s="9">
        <f>IF(meno!A61=""," ",meno!A61)</f>
        <v>25</v>
      </c>
      <c r="B61" s="11" t="str">
        <f>IF(meno!B61=""," ",meno!B61)</f>
        <v>Eduard Králik</v>
      </c>
      <c r="C61" s="9">
        <f>IF(meno!D61=""," ",meno!D61)</f>
        <v>1973</v>
      </c>
      <c r="D61" s="10" t="str">
        <f>IF(meno!E61=""," ",meno!E61)</f>
        <v>Slavia UK</v>
      </c>
      <c r="E61" s="7" t="e">
        <f>IF($B61&lt;&gt;" ",IF(INDEX(meno!$F:$F,MATCH($B61,meno!$A:$A,0),1)=0," ",UPPER(INDEX(meno!$F:$F,MATCH($B61,meno!$A:$A,0),1)))," ")</f>
        <v>#N/A</v>
      </c>
      <c r="F61" s="1" t="str">
        <f>IF(meno!H61=""," ",meno!H61)</f>
        <v>A</v>
      </c>
    </row>
    <row r="62" spans="1:6">
      <c r="A62" s="9">
        <f>IF(meno!A62=""," ",meno!A62)</f>
        <v>83</v>
      </c>
      <c r="B62" s="11" t="str">
        <f>IF(meno!B62=""," ",meno!B62)</f>
        <v>Peter Sláma</v>
      </c>
      <c r="C62" s="9">
        <f>IF(meno!D62=""," ",meno!D62)</f>
        <v>1973</v>
      </c>
      <c r="D62" s="10" t="str">
        <f>IF(meno!E62=""," ",meno!E62)</f>
        <v>BA</v>
      </c>
      <c r="E62" s="7" t="e">
        <f>IF($B62&lt;&gt;" ",IF(INDEX(meno!$F:$F,MATCH($B62,meno!$A:$A,0),1)=0," ",UPPER(INDEX(meno!$F:$F,MATCH($B62,meno!$A:$A,0),1)))," ")</f>
        <v>#N/A</v>
      </c>
      <c r="F62" s="1" t="str">
        <f>IF(meno!H62=""," ",meno!H62)</f>
        <v>A</v>
      </c>
    </row>
    <row r="63" spans="1:6">
      <c r="A63" s="9">
        <f>IF(meno!A63=""," ",meno!A63)</f>
        <v>84</v>
      </c>
      <c r="B63" s="11" t="str">
        <f>IF(meno!B63=""," ",meno!B63)</f>
        <v>Marian Fontány</v>
      </c>
      <c r="C63" s="9">
        <f>IF(meno!D63=""," ",meno!D63)</f>
        <v>1973</v>
      </c>
      <c r="D63" s="10" t="str">
        <f>IF(meno!E63=""," ",meno!E63)</f>
        <v>HO IAMES</v>
      </c>
      <c r="E63" s="7" t="e">
        <f>IF($B63&lt;&gt;" ",IF(INDEX(meno!$F:$F,MATCH($B63,meno!$A:$A,0),1)=0," ",UPPER(INDEX(meno!$F:$F,MATCH($B63,meno!$A:$A,0),1)))," ")</f>
        <v>#N/A</v>
      </c>
      <c r="F63" s="1" t="str">
        <f>IF(meno!H63=""," ",meno!H63)</f>
        <v>G</v>
      </c>
    </row>
    <row r="64" spans="1:6">
      <c r="A64" s="9">
        <f>IF(meno!A64=""," ",meno!A64)</f>
        <v>10</v>
      </c>
      <c r="B64" s="11" t="str">
        <f>IF(meno!B64=""," ",meno!B64)</f>
        <v>Patrik Sloha</v>
      </c>
      <c r="C64" s="9">
        <f>IF(meno!D64=""," ",meno!D64)</f>
        <v>1974</v>
      </c>
      <c r="D64" s="10" t="str">
        <f>IF(meno!E64=""," ",meno!E64)</f>
        <v>BA</v>
      </c>
      <c r="E64" s="7" t="e">
        <f>IF($B64&lt;&gt;" ",IF(INDEX(meno!$F:$F,MATCH($B64,meno!$A:$A,0),1)=0," ",UPPER(INDEX(meno!$F:$F,MATCH($B64,meno!$A:$A,0),1)))," ")</f>
        <v>#N/A</v>
      </c>
      <c r="F64" s="1" t="str">
        <f>IF(meno!H64=""," ",meno!H64)</f>
        <v>A</v>
      </c>
    </row>
    <row r="65" spans="1:6">
      <c r="A65" s="9">
        <f>IF(meno!A65=""," ",meno!A65)</f>
        <v>65</v>
      </c>
      <c r="B65" s="11" t="str">
        <f>IF(meno!B65=""," ",meno!B65)</f>
        <v>Jaroslav Gurovič</v>
      </c>
      <c r="C65" s="9">
        <f>IF(meno!D65=""," ",meno!D65)</f>
        <v>1975</v>
      </c>
      <c r="D65" s="10" t="str">
        <f>IF(meno!E65=""," ",meno!E65)</f>
        <v>BA</v>
      </c>
      <c r="E65" s="7" t="e">
        <f>IF($B65&lt;&gt;" ",IF(INDEX(meno!$F:$F,MATCH($B65,meno!$A:$A,0),1)=0," ",UPPER(INDEX(meno!$F:$F,MATCH($B65,meno!$A:$A,0),1)))," ")</f>
        <v>#N/A</v>
      </c>
      <c r="F65" s="1" t="str">
        <f>IF(meno!H65=""," ",meno!H65)</f>
        <v>A</v>
      </c>
    </row>
    <row r="66" spans="1:6">
      <c r="A66" s="9">
        <f>IF(meno!A66=""," ",meno!A66)</f>
        <v>30</v>
      </c>
      <c r="B66" s="11" t="str">
        <f>IF(meno!B66=""," ",meno!B66)</f>
        <v>Jaroslav Verdal</v>
      </c>
      <c r="C66" s="9">
        <f>IF(meno!D66=""," ",meno!D66)</f>
        <v>1975</v>
      </c>
      <c r="D66" s="10" t="str">
        <f>IF(meno!E66=""," ",meno!E66)</f>
        <v>HK Melnik</v>
      </c>
      <c r="E66" s="7" t="e">
        <f>IF($B66&lt;&gt;" ",IF(INDEX(meno!$F:$F,MATCH($B66,meno!$A:$A,0),1)=0," ",UPPER(INDEX(meno!$F:$F,MATCH($B66,meno!$A:$A,0),1)))," ")</f>
        <v>#N/A</v>
      </c>
      <c r="F66" s="1" t="str">
        <f>IF(meno!H66=""," ",meno!H66)</f>
        <v>G</v>
      </c>
    </row>
    <row r="67" spans="1:6">
      <c r="A67" s="9">
        <f>IF(meno!A67=""," ",meno!A67)</f>
        <v>69</v>
      </c>
      <c r="B67" s="11" t="str">
        <f>IF(meno!B67=""," ",meno!B67)</f>
        <v>Ján Gaján</v>
      </c>
      <c r="C67" s="9">
        <f>IF(meno!D67=""," ",meno!D67)</f>
        <v>1976</v>
      </c>
      <c r="D67" s="10" t="str">
        <f>IF(meno!E67=""," ",meno!E67)</f>
        <v>Brzotín</v>
      </c>
      <c r="E67" s="7" t="e">
        <f>IF($B67&lt;&gt;" ",IF(INDEX(meno!$F:$F,MATCH($B67,meno!$A:$A,0),1)=0," ",UPPER(INDEX(meno!$F:$F,MATCH($B67,meno!$A:$A,0),1)))," ")</f>
        <v>#N/A</v>
      </c>
      <c r="F67" s="1" t="str">
        <f>IF(meno!H67=""," ",meno!H67)</f>
        <v>A</v>
      </c>
    </row>
    <row r="68" spans="1:6">
      <c r="A68" s="9">
        <f>IF(meno!A68=""," ",meno!A68)</f>
        <v>38</v>
      </c>
      <c r="B68" s="11" t="str">
        <f>IF(meno!B68=""," ",meno!B68)</f>
        <v>Ivan Viola</v>
      </c>
      <c r="C68" s="9">
        <f>IF(meno!D68=""," ",meno!D68)</f>
        <v>1977</v>
      </c>
      <c r="D68" s="10" t="str">
        <f>IF(meno!E68=""," ",meno!E68)</f>
        <v>DOWNTOWN</v>
      </c>
      <c r="E68" s="7" t="e">
        <f>IF($B68&lt;&gt;" ",IF(INDEX(meno!$F:$F,MATCH($B68,meno!$A:$A,0),1)=0," ",UPPER(INDEX(meno!$F:$F,MATCH($B68,meno!$A:$A,0),1)))," ")</f>
        <v>#N/A</v>
      </c>
      <c r="F68" s="1" t="str">
        <f>IF(meno!H68=""," ",meno!H68)</f>
        <v>A</v>
      </c>
    </row>
    <row r="69" spans="1:6">
      <c r="A69" s="9">
        <f>IF(meno!A69=""," ",meno!A69)</f>
        <v>40</v>
      </c>
      <c r="B69" s="11" t="str">
        <f>IF(meno!B69=""," ",meno!B69)</f>
        <v>Martin Obrtal</v>
      </c>
      <c r="C69" s="9">
        <f>IF(meno!D69=""," ",meno!D69)</f>
        <v>1977</v>
      </c>
      <c r="D69" s="10" t="str">
        <f>IF(meno!E69=""," ",meno!E69)</f>
        <v>DOWNTOWN</v>
      </c>
      <c r="E69" s="7" t="e">
        <f>IF($B69&lt;&gt;" ",IF(INDEX(meno!$F:$F,MATCH($B69,meno!$A:$A,0),1)=0," ",UPPER(INDEX(meno!$F:$F,MATCH($B69,meno!$A:$A,0),1)))," ")</f>
        <v>#N/A</v>
      </c>
      <c r="F69" s="1" t="str">
        <f>IF(meno!H69=""," ",meno!H69)</f>
        <v>A</v>
      </c>
    </row>
    <row r="70" spans="1:6">
      <c r="A70" s="9">
        <f>IF(meno!A70=""," ",meno!A70)</f>
        <v>41</v>
      </c>
      <c r="B70" s="11" t="str">
        <f>IF(meno!B70=""," ",meno!B70)</f>
        <v>Jozef Schwarz</v>
      </c>
      <c r="C70" s="9">
        <f>IF(meno!D70=""," ",meno!D70)</f>
        <v>1977</v>
      </c>
      <c r="D70" s="10" t="str">
        <f>IF(meno!E70=""," ",meno!E70)</f>
        <v>Petrzalka Lamac</v>
      </c>
      <c r="E70" s="7" t="e">
        <f>IF($B70&lt;&gt;" ",IF(INDEX(meno!$F:$F,MATCH($B70,meno!$A:$A,0),1)=0," ",UPPER(INDEX(meno!$F:$F,MATCH($B70,meno!$A:$A,0),1)))," ")</f>
        <v>#N/A</v>
      </c>
      <c r="F70" s="1" t="str">
        <f>IF(meno!H70=""," ",meno!H70)</f>
        <v>A</v>
      </c>
    </row>
    <row r="71" spans="1:6">
      <c r="A71" s="9">
        <f>IF(meno!A71=""," ",meno!A71)</f>
        <v>43</v>
      </c>
      <c r="B71" s="11" t="str">
        <f>IF(meno!B71=""," ",meno!B71)</f>
        <v>Michal Žiška</v>
      </c>
      <c r="C71" s="9">
        <f>IF(meno!D71=""," ",meno!D71)</f>
        <v>1977</v>
      </c>
      <c r="D71" s="10" t="str">
        <f>IF(meno!E71=""," ",meno!E71)</f>
        <v>BA</v>
      </c>
      <c r="E71" s="7" t="e">
        <f>IF($B71&lt;&gt;" ",IF(INDEX(meno!$F:$F,MATCH($B71,meno!$A:$A,0),1)=0," ",UPPER(INDEX(meno!$F:$F,MATCH($B71,meno!$A:$A,0),1)))," ")</f>
        <v>#N/A</v>
      </c>
      <c r="F71" s="1" t="str">
        <f>IF(meno!H71=""," ",meno!H71)</f>
        <v>A</v>
      </c>
    </row>
    <row r="72" spans="1:6">
      <c r="A72" s="9">
        <f>IF(meno!A72=""," ",meno!A72)</f>
        <v>61</v>
      </c>
      <c r="B72" s="11" t="str">
        <f>IF(meno!B72=""," ",meno!B72)</f>
        <v>Mikuláš Kéry</v>
      </c>
      <c r="C72" s="9">
        <f>IF(meno!D72=""," ",meno!D72)</f>
        <v>1977</v>
      </c>
      <c r="D72" s="10" t="str">
        <f>IF(meno!E72=""," ",meno!E72)</f>
        <v>KK-Klausráč</v>
      </c>
      <c r="E72" s="7" t="e">
        <f>IF($B72&lt;&gt;" ",IF(INDEX(meno!$F:$F,MATCH($B72,meno!$A:$A,0),1)=0," ",UPPER(INDEX(meno!$F:$F,MATCH($B72,meno!$A:$A,0),1)))," ")</f>
        <v>#N/A</v>
      </c>
      <c r="F72" s="1" t="str">
        <f>IF(meno!H72=""," ",meno!H72)</f>
        <v>A</v>
      </c>
    </row>
    <row r="73" spans="1:6">
      <c r="A73" s="9">
        <f>IF(meno!A73=""," ",meno!A73)</f>
        <v>34</v>
      </c>
      <c r="B73" s="11" t="str">
        <f>IF(meno!B73=""," ",meno!B73)</f>
        <v>Atila Gyurek</v>
      </c>
      <c r="C73" s="9">
        <f>IF(meno!D73=""," ",meno!D73)</f>
        <v>1978</v>
      </c>
      <c r="D73" s="10" t="str">
        <f>IF(meno!E73=""," ",meno!E73)</f>
        <v>BA</v>
      </c>
      <c r="E73" s="7" t="e">
        <f>IF($B73&lt;&gt;" ",IF(INDEX(meno!$F:$F,MATCH($B73,meno!$A:$A,0),1)=0," ",UPPER(INDEX(meno!$F:$F,MATCH($B73,meno!$A:$A,0),1)))," ")</f>
        <v>#N/A</v>
      </c>
      <c r="F73" s="1" t="str">
        <f>IF(meno!H73=""," ",meno!H73)</f>
        <v>A</v>
      </c>
    </row>
    <row r="74" spans="1:6">
      <c r="A74" s="9">
        <f>IF(meno!A74=""," ",meno!A74)</f>
        <v>33</v>
      </c>
      <c r="B74" s="11" t="str">
        <f>IF(meno!B74=""," ",meno!B74)</f>
        <v>Michal Pečený</v>
      </c>
      <c r="C74" s="9">
        <f>IF(meno!D74=""," ",meno!D74)</f>
        <v>1978</v>
      </c>
      <c r="D74" s="10" t="str">
        <f>IF(meno!E74=""," ",meno!E74)</f>
        <v>Hostel</v>
      </c>
      <c r="E74" s="7" t="e">
        <f>IF($B74&lt;&gt;" ",IF(INDEX(meno!$F:$F,MATCH($B74,meno!$A:$A,0),1)=0," ",UPPER(INDEX(meno!$F:$F,MATCH($B74,meno!$A:$A,0),1)))," ")</f>
        <v>#N/A</v>
      </c>
      <c r="F74" s="1" t="str">
        <f>IF(meno!H74=""," ",meno!H74)</f>
        <v>A</v>
      </c>
    </row>
    <row r="75" spans="1:6">
      <c r="A75" s="9">
        <f>IF(meno!A75=""," ",meno!A75)</f>
        <v>39</v>
      </c>
      <c r="B75" s="11" t="str">
        <f>IF(meno!B75=""," ",meno!B75)</f>
        <v>Miloš Halečka</v>
      </c>
      <c r="C75" s="9">
        <f>IF(meno!D75=""," ",meno!D75)</f>
        <v>1978</v>
      </c>
      <c r="D75" s="10" t="str">
        <f>IF(meno!E75=""," ",meno!E75)</f>
        <v>DOWNTOWN</v>
      </c>
      <c r="E75" s="7" t="e">
        <f>IF($B75&lt;&gt;" ",IF(INDEX(meno!$F:$F,MATCH($B75,meno!$A:$A,0),1)=0," ",UPPER(INDEX(meno!$F:$F,MATCH($B75,meno!$A:$A,0),1)))," ")</f>
        <v>#N/A</v>
      </c>
      <c r="F75" s="1" t="str">
        <f>IF(meno!H75=""," ",meno!H75)</f>
        <v>A</v>
      </c>
    </row>
    <row r="76" spans="1:6">
      <c r="A76" s="9">
        <f>IF(meno!A76=""," ",meno!A76)</f>
        <v>42</v>
      </c>
      <c r="B76" s="11" t="str">
        <f>IF(meno!B76=""," ",meno!B76)</f>
        <v>Kamil Mazan</v>
      </c>
      <c r="C76" s="9">
        <f>IF(meno!D76=""," ",meno!D76)</f>
        <v>1978</v>
      </c>
      <c r="D76" s="10" t="str">
        <f>IF(meno!E76=""," ",meno!E76)</f>
        <v>Komarnio</v>
      </c>
      <c r="E76" s="7" t="e">
        <f>IF($B76&lt;&gt;" ",IF(INDEX(meno!$F:$F,MATCH($B76,meno!$A:$A,0),1)=0," ",UPPER(INDEX(meno!$F:$F,MATCH($B76,meno!$A:$A,0),1)))," ")</f>
        <v>#N/A</v>
      </c>
      <c r="F76" s="1" t="str">
        <f>IF(meno!H76=""," ",meno!H76)</f>
        <v>A</v>
      </c>
    </row>
    <row r="77" spans="1:6">
      <c r="A77" s="9">
        <f>IF(meno!A77=""," ",meno!A77)</f>
        <v>11</v>
      </c>
      <c r="B77" s="11" t="str">
        <f>IF(meno!B77=""," ",meno!B77)</f>
        <v>Peter Vaník</v>
      </c>
      <c r="C77" s="9">
        <f>IF(meno!D77=""," ",meno!D77)</f>
        <v>1979</v>
      </c>
      <c r="D77" s="10" t="str">
        <f>IF(meno!E77=""," ",meno!E77)</f>
        <v xml:space="preserve"> </v>
      </c>
      <c r="E77" s="7" t="e">
        <f>IF($B77&lt;&gt;" ",IF(INDEX(meno!$F:$F,MATCH($B77,meno!$A:$A,0),1)=0," ",UPPER(INDEX(meno!$F:$F,MATCH($B77,meno!$A:$A,0),1)))," ")</f>
        <v>#N/A</v>
      </c>
      <c r="F77" s="1" t="str">
        <f>IF(meno!H77=""," ",meno!H77)</f>
        <v>A</v>
      </c>
    </row>
    <row r="78" spans="1:6">
      <c r="A78" s="9">
        <f>IF(meno!A78=""," ",meno!A78)</f>
        <v>24</v>
      </c>
      <c r="B78" s="11" t="str">
        <f>IF(meno!B78=""," ",meno!B78)</f>
        <v>Ivan Karkošiak</v>
      </c>
      <c r="C78" s="9">
        <f>IF(meno!D78=""," ",meno!D78)</f>
        <v>1979</v>
      </c>
      <c r="D78" s="10" t="str">
        <f>IF(meno!E78=""," ",meno!E78)</f>
        <v>Slavia UK</v>
      </c>
      <c r="E78" s="7" t="e">
        <f>IF($B78&lt;&gt;" ",IF(INDEX(meno!$F:$F,MATCH($B78,meno!$A:$A,0),1)=0," ",UPPER(INDEX(meno!$F:$F,MATCH($B78,meno!$A:$A,0),1)))," ")</f>
        <v>#N/A</v>
      </c>
      <c r="F78" s="1" t="str">
        <f>IF(meno!H78=""," ",meno!H78)</f>
        <v>A</v>
      </c>
    </row>
    <row r="79" spans="1:6">
      <c r="A79" s="9">
        <f>IF(meno!A79=""," ",meno!A79)</f>
        <v>76</v>
      </c>
      <c r="B79" s="11" t="str">
        <f>IF(meno!B79=""," ",meno!B79)</f>
        <v>Peter Hlbocký</v>
      </c>
      <c r="C79" s="9">
        <f>IF(meno!D79=""," ",meno!D79)</f>
        <v>1979</v>
      </c>
      <c r="D79" s="10" t="str">
        <f>IF(meno!E79=""," ",meno!E79)</f>
        <v xml:space="preserve">Jogong </v>
      </c>
      <c r="E79" s="7" t="e">
        <f>IF($B79&lt;&gt;" ",IF(INDEX(meno!$F:$F,MATCH($B79,meno!$A:$A,0),1)=0," ",UPPER(INDEX(meno!$F:$F,MATCH($B79,meno!$A:$A,0),1)))," ")</f>
        <v>#N/A</v>
      </c>
      <c r="F79" s="1" t="str">
        <f>IF(meno!H79=""," ",meno!H79)</f>
        <v>A</v>
      </c>
    </row>
    <row r="80" spans="1:6">
      <c r="A80" s="9">
        <f>IF(meno!A80=""," ",meno!A80)</f>
        <v>31</v>
      </c>
      <c r="B80" s="11" t="str">
        <f>IF(meno!B80=""," ",meno!B80)</f>
        <v>Michal Chladon</v>
      </c>
      <c r="C80" s="9">
        <f>IF(meno!D80=""," ",meno!D80)</f>
        <v>1980</v>
      </c>
      <c r="D80" s="10" t="str">
        <f>IF(meno!E80=""," ",meno!E80)</f>
        <v>Poprad</v>
      </c>
      <c r="E80" s="7" t="e">
        <f>IF($B80&lt;&gt;" ",IF(INDEX(meno!$F:$F,MATCH($B80,meno!$A:$A,0),1)=0," ",UPPER(INDEX(meno!$F:$F,MATCH($B80,meno!$A:$A,0),1)))," ")</f>
        <v>#N/A</v>
      </c>
      <c r="F80" s="1" t="str">
        <f>IF(meno!H80=""," ",meno!H80)</f>
        <v>A</v>
      </c>
    </row>
    <row r="81" spans="1:6">
      <c r="A81" s="9">
        <f>IF(meno!A81=""," ",meno!A81)</f>
        <v>20</v>
      </c>
      <c r="B81" s="11" t="str">
        <f>IF(meno!B81=""," ",meno!B81)</f>
        <v>Katarína Liptáková</v>
      </c>
      <c r="C81" s="9">
        <f>IF(meno!D81=""," ",meno!D81)</f>
        <v>1980</v>
      </c>
      <c r="D81" s="10" t="str">
        <f>IF(meno!E81=""," ",meno!E81)</f>
        <v>HK EXTREM</v>
      </c>
      <c r="E81" s="7" t="e">
        <f>IF($B81&lt;&gt;" ",IF(INDEX(meno!$F:$F,MATCH($B81,meno!$A:$A,0),1)=0," ",UPPER(INDEX(meno!$F:$F,MATCH($B81,meno!$A:$A,0),1)))," ")</f>
        <v>#N/A</v>
      </c>
      <c r="F81" s="1" t="str">
        <f>IF(meno!H81=""," ",meno!H81)</f>
        <v>E</v>
      </c>
    </row>
    <row r="82" spans="1:6">
      <c r="A82" s="9">
        <f>IF(meno!A82=""," ",meno!A82)</f>
        <v>88</v>
      </c>
      <c r="B82" s="11" t="str">
        <f>IF(meno!B82=""," ",meno!B82)</f>
        <v>Jozef Reichel</v>
      </c>
      <c r="C82" s="9">
        <f>IF(meno!D82=""," ",meno!D82)</f>
        <v>1981</v>
      </c>
      <c r="D82" s="10" t="str">
        <f>IF(meno!E82=""," ",meno!E82)</f>
        <v>Morava</v>
      </c>
      <c r="E82" s="7" t="e">
        <f>IF($B82&lt;&gt;" ",IF(INDEX(meno!$F:$F,MATCH($B82,meno!$A:$A,0),1)=0," ",UPPER(INDEX(meno!$F:$F,MATCH($B82,meno!$A:$A,0),1)))," ")</f>
        <v>#N/A</v>
      </c>
      <c r="F82" s="1" t="str">
        <f>IF(meno!H82=""," ",meno!H82)</f>
        <v>A</v>
      </c>
    </row>
    <row r="83" spans="1:6">
      <c r="A83" s="9">
        <f>IF(meno!A83=""," ",meno!A83)</f>
        <v>64</v>
      </c>
      <c r="B83" s="11" t="str">
        <f>IF(meno!B83=""," ",meno!B83)</f>
        <v>Ján Roziak</v>
      </c>
      <c r="C83" s="9">
        <f>IF(meno!D83=""," ",meno!D83)</f>
        <v>1981</v>
      </c>
      <c r="D83" s="10" t="str">
        <f>IF(meno!E83=""," ",meno!E83)</f>
        <v>HK EXTREM</v>
      </c>
      <c r="E83" s="7" t="e">
        <f>IF($B83&lt;&gt;" ",IF(INDEX(meno!$F:$F,MATCH($B83,meno!$A:$A,0),1)=0," ",UPPER(INDEX(meno!$F:$F,MATCH($B83,meno!$A:$A,0),1)))," ")</f>
        <v>#N/A</v>
      </c>
      <c r="F83" s="1" t="str">
        <f>IF(meno!H83=""," ",meno!H83)</f>
        <v>G</v>
      </c>
    </row>
    <row r="84" spans="1:6">
      <c r="A84" s="9">
        <f>IF(meno!A84=""," ",meno!A84)</f>
        <v>8</v>
      </c>
      <c r="B84" s="11" t="str">
        <f>IF(meno!B84=""," ",meno!B84)</f>
        <v>Emil Duraj</v>
      </c>
      <c r="C84" s="9">
        <f>IF(meno!D84=""," ",meno!D84)</f>
        <v>1982</v>
      </c>
      <c r="D84" s="10" t="str">
        <f>IF(meno!E84=""," ",meno!E84)</f>
        <v>BA</v>
      </c>
      <c r="E84" s="7" t="e">
        <f>IF($B84&lt;&gt;" ",IF(INDEX(meno!$F:$F,MATCH($B84,meno!$A:$A,0),1)=0," ",UPPER(INDEX(meno!$F:$F,MATCH($B84,meno!$A:$A,0),1)))," ")</f>
        <v>#N/A</v>
      </c>
      <c r="F84" s="1" t="str">
        <f>IF(meno!H84=""," ",meno!H84)</f>
        <v>A</v>
      </c>
    </row>
    <row r="85" spans="1:6">
      <c r="A85" s="9">
        <f>IF(meno!A85=""," ",meno!A85)</f>
        <v>29</v>
      </c>
      <c r="B85" s="11" t="str">
        <f>IF(meno!B85=""," ",meno!B85)</f>
        <v>Pavel Šimko</v>
      </c>
      <c r="C85" s="9">
        <f>IF(meno!D85=""," ",meno!D85)</f>
        <v>1982</v>
      </c>
      <c r="D85" s="10" t="str">
        <f>IF(meno!E85=""," ",meno!E85)</f>
        <v>TRIKLUB FTVŠ</v>
      </c>
      <c r="E85" s="7" t="e">
        <f>IF($B85&lt;&gt;" ",IF(INDEX(meno!$F:$F,MATCH($B85,meno!$A:$A,0),1)=0," ",UPPER(INDEX(meno!$F:$F,MATCH($B85,meno!$A:$A,0),1)))," ")</f>
        <v>#N/A</v>
      </c>
      <c r="F85" s="1" t="str">
        <f>IF(meno!H85=""," ",meno!H85)</f>
        <v>A</v>
      </c>
    </row>
    <row r="86" spans="1:6">
      <c r="A86" s="9">
        <f>IF(meno!A86=""," ",meno!A86)</f>
        <v>52</v>
      </c>
      <c r="B86" s="11" t="str">
        <f>IF(meno!B86=""," ",meno!B86)</f>
        <v>Peter Lago</v>
      </c>
      <c r="C86" s="9">
        <f>IF(meno!D86=""," ",meno!D86)</f>
        <v>1983</v>
      </c>
      <c r="D86" s="10" t="str">
        <f>IF(meno!E86=""," ",meno!E86)</f>
        <v>BA</v>
      </c>
      <c r="E86" s="7" t="e">
        <f>IF($B86&lt;&gt;" ",IF(INDEX(meno!$F:$F,MATCH($B86,meno!$A:$A,0),1)=0," ",UPPER(INDEX(meno!$F:$F,MATCH($B86,meno!$A:$A,0),1)))," ")</f>
        <v>#N/A</v>
      </c>
      <c r="F86" s="1" t="str">
        <f>IF(meno!H86=""," ",meno!H86)</f>
        <v>A</v>
      </c>
    </row>
    <row r="87" spans="1:6">
      <c r="A87" s="9">
        <f>IF(meno!A87=""," ",meno!A87)</f>
        <v>70</v>
      </c>
      <c r="B87" s="11" t="str">
        <f>IF(meno!B87=""," ",meno!B87)</f>
        <v>BronislavNovák</v>
      </c>
      <c r="C87" s="9">
        <f>IF(meno!D87=""," ",meno!D87)</f>
        <v>1985</v>
      </c>
      <c r="D87" s="10" t="str">
        <f>IF(meno!E87=""," ",meno!E87)</f>
        <v xml:space="preserve">Lamač </v>
      </c>
      <c r="E87" s="7" t="e">
        <f>IF($B87&lt;&gt;" ",IF(INDEX(meno!$F:$F,MATCH($B87,meno!$A:$A,0),1)=0," ",UPPER(INDEX(meno!$F:$F,MATCH($B87,meno!$A:$A,0),1)))," ")</f>
        <v>#N/A</v>
      </c>
      <c r="F87" s="1" t="str">
        <f>IF(meno!H87=""," ",meno!H87)</f>
        <v>A</v>
      </c>
    </row>
    <row r="88" spans="1:6">
      <c r="A88" s="9">
        <f>IF(meno!A88=""," ",meno!A88)</f>
        <v>56</v>
      </c>
      <c r="B88" s="11" t="str">
        <f>IF(meno!B88=""," ",meno!B88)</f>
        <v>Lucia Kohnová</v>
      </c>
      <c r="C88" s="9">
        <f>IF(meno!D88=""," ",meno!D88)</f>
        <v>1990</v>
      </c>
      <c r="D88" s="10" t="str">
        <f>IF(meno!E88=""," ",meno!E88)</f>
        <v xml:space="preserve"> </v>
      </c>
      <c r="E88" s="7" t="e">
        <f>IF($B88&lt;&gt;" ",IF(INDEX(meno!$F:$F,MATCH($B88,meno!$A:$A,0),1)=0," ",UPPER(INDEX(meno!$F:$F,MATCH($B88,meno!$A:$A,0),1)))," ")</f>
        <v>#N/A</v>
      </c>
      <c r="F88" s="1" t="str">
        <f>IF(meno!H88=""," ",meno!H88)</f>
        <v>H</v>
      </c>
    </row>
    <row r="89" spans="1:6">
      <c r="A89" s="9" t="str">
        <f>IF(meno!A89=""," ",meno!A89)</f>
        <v xml:space="preserve"> </v>
      </c>
      <c r="B89" s="11" t="str">
        <f>IF(meno!B89=""," ",meno!B89)</f>
        <v xml:space="preserve"> </v>
      </c>
      <c r="C89" s="9" t="str">
        <f>IF(meno!D89=""," ",meno!D89)</f>
        <v xml:space="preserve"> </v>
      </c>
      <c r="D89" s="10" t="str">
        <f>IF(meno!E89=""," ",meno!E89)</f>
        <v xml:space="preserve"> </v>
      </c>
      <c r="E89" s="7" t="str">
        <f>IF($B89&lt;&gt;" ",IF(INDEX(meno!$F:$F,MATCH($B89,meno!$A:$A,0),1)=0," ",UPPER(INDEX(meno!$F:$F,MATCH($B89,meno!$A:$A,0),1)))," ")</f>
        <v xml:space="preserve"> </v>
      </c>
      <c r="F89" s="1" t="str">
        <f>IF(meno!H89=""," ",meno!H89)</f>
        <v xml:space="preserve"> </v>
      </c>
    </row>
    <row r="90" spans="1:6">
      <c r="A90" s="9" t="str">
        <f>IF(meno!A90=""," ",meno!A90)</f>
        <v xml:space="preserve"> </v>
      </c>
      <c r="B90" s="11" t="str">
        <f>IF(meno!B90=""," ",meno!B90)</f>
        <v xml:space="preserve"> </v>
      </c>
      <c r="C90" s="9" t="str">
        <f>IF(meno!D90=""," ",meno!D90)</f>
        <v xml:space="preserve"> </v>
      </c>
      <c r="D90" s="10" t="str">
        <f>IF(meno!E90=""," ",meno!E90)</f>
        <v xml:space="preserve"> </v>
      </c>
      <c r="E90" s="7" t="str">
        <f>IF($B90&lt;&gt;" ",IF(INDEX(meno!$F:$F,MATCH($B90,meno!$A:$A,0),1)=0," ",UPPER(INDEX(meno!$F:$F,MATCH($B90,meno!$A:$A,0),1)))," ")</f>
        <v xml:space="preserve"> </v>
      </c>
      <c r="F90" s="1" t="str">
        <f>IF(meno!H90=""," ",meno!H90)</f>
        <v xml:space="preserve"> </v>
      </c>
    </row>
    <row r="91" spans="1:6">
      <c r="A91" s="9" t="str">
        <f>IF(meno!A91=""," ",meno!A91)</f>
        <v xml:space="preserve"> </v>
      </c>
      <c r="B91" s="11" t="str">
        <f>IF(meno!B91=""," ",meno!B91)</f>
        <v xml:space="preserve"> </v>
      </c>
      <c r="C91" s="9" t="str">
        <f>IF(meno!D91=""," ",meno!D91)</f>
        <v xml:space="preserve"> </v>
      </c>
      <c r="D91" s="10" t="str">
        <f>IF(meno!E91=""," ",meno!E91)</f>
        <v xml:space="preserve"> </v>
      </c>
      <c r="E91" s="7" t="str">
        <f>IF($B91&lt;&gt;" ",IF(INDEX(meno!$F:$F,MATCH($B91,meno!$A:$A,0),1)=0," ",UPPER(INDEX(meno!$F:$F,MATCH($B91,meno!$A:$A,0),1)))," ")</f>
        <v xml:space="preserve"> </v>
      </c>
      <c r="F91" s="1" t="str">
        <f>IF(meno!H91=""," ",meno!H91)</f>
        <v xml:space="preserve"> </v>
      </c>
    </row>
    <row r="92" spans="1:6">
      <c r="A92" s="9" t="str">
        <f>IF(meno!A92=""," ",meno!A92)</f>
        <v xml:space="preserve"> </v>
      </c>
      <c r="B92" s="11" t="str">
        <f>IF(meno!B92=""," ",meno!B92)</f>
        <v xml:space="preserve"> </v>
      </c>
      <c r="C92" s="9" t="str">
        <f>IF(meno!D92=""," ",meno!D92)</f>
        <v xml:space="preserve"> </v>
      </c>
      <c r="D92" s="10" t="str">
        <f>IF(meno!E92=""," ",meno!E92)</f>
        <v xml:space="preserve"> </v>
      </c>
      <c r="E92" s="7" t="str">
        <f>IF($B92&lt;&gt;" ",IF(INDEX(meno!$F:$F,MATCH($B92,meno!$A:$A,0),1)=0," ",UPPER(INDEX(meno!$F:$F,MATCH($B92,meno!$A:$A,0),1)))," ")</f>
        <v xml:space="preserve"> </v>
      </c>
      <c r="F92" s="1" t="str">
        <f>IF(meno!H92=""," ",meno!H92)</f>
        <v xml:space="preserve"> </v>
      </c>
    </row>
    <row r="93" spans="1:6">
      <c r="A93" s="9" t="str">
        <f>IF(meno!A93=""," ",meno!A93)</f>
        <v xml:space="preserve"> </v>
      </c>
      <c r="B93" s="11" t="str">
        <f>IF(meno!B93=""," ",meno!B93)</f>
        <v xml:space="preserve"> </v>
      </c>
      <c r="C93" s="9" t="str">
        <f>IF(meno!D93=""," ",meno!D93)</f>
        <v xml:space="preserve"> </v>
      </c>
      <c r="D93" s="10" t="str">
        <f>IF(meno!E93=""," ",meno!E93)</f>
        <v xml:space="preserve"> </v>
      </c>
      <c r="E93" s="7" t="str">
        <f>IF($B93&lt;&gt;" ",IF(INDEX(meno!$F:$F,MATCH($B93,meno!$A:$A,0),1)=0," ",UPPER(INDEX(meno!$F:$F,MATCH($B93,meno!$A:$A,0),1)))," ")</f>
        <v xml:space="preserve"> </v>
      </c>
      <c r="F93" s="1" t="str">
        <f>IF(meno!H93=""," ",meno!H93)</f>
        <v xml:space="preserve"> </v>
      </c>
    </row>
    <row r="94" spans="1:6">
      <c r="A94" s="9" t="str">
        <f>IF(meno!A94=""," ",meno!A94)</f>
        <v xml:space="preserve"> </v>
      </c>
      <c r="B94" s="11" t="str">
        <f>IF(meno!B94=""," ",meno!B94)</f>
        <v xml:space="preserve"> </v>
      </c>
      <c r="C94" s="9" t="str">
        <f>IF(meno!D94=""," ",meno!D94)</f>
        <v xml:space="preserve"> </v>
      </c>
      <c r="D94" s="10" t="str">
        <f>IF(meno!E94=""," ",meno!E94)</f>
        <v xml:space="preserve"> </v>
      </c>
      <c r="E94" s="7" t="str">
        <f>IF($B94&lt;&gt;" ",IF(INDEX(meno!$F:$F,MATCH($B94,meno!$A:$A,0),1)=0," ",UPPER(INDEX(meno!$F:$F,MATCH($B94,meno!$A:$A,0),1)))," ")</f>
        <v xml:space="preserve"> </v>
      </c>
      <c r="F94" s="1" t="str">
        <f>IF(meno!H94=""," ",meno!H94)</f>
        <v xml:space="preserve"> </v>
      </c>
    </row>
    <row r="95" spans="1:6">
      <c r="A95" s="9" t="str">
        <f>IF(meno!A95=""," ",meno!A95)</f>
        <v xml:space="preserve"> </v>
      </c>
      <c r="B95" s="11" t="str">
        <f>IF(meno!B95=""," ",meno!B95)</f>
        <v xml:space="preserve"> </v>
      </c>
      <c r="C95" s="9" t="str">
        <f>IF(meno!D95=""," ",meno!D95)</f>
        <v xml:space="preserve"> </v>
      </c>
      <c r="D95" s="10" t="str">
        <f>IF(meno!E95=""," ",meno!E95)</f>
        <v xml:space="preserve"> </v>
      </c>
      <c r="E95" s="7" t="str">
        <f>IF($B95&lt;&gt;" ",IF(INDEX(meno!$F:$F,MATCH($B95,meno!$A:$A,0),1)=0," ",UPPER(INDEX(meno!$F:$F,MATCH($B95,meno!$A:$A,0),1)))," ")</f>
        <v xml:space="preserve"> </v>
      </c>
      <c r="F95" s="1" t="str">
        <f>IF(meno!H95=""," ",meno!H95)</f>
        <v xml:space="preserve"> </v>
      </c>
    </row>
    <row r="96" spans="1:6">
      <c r="A96" s="9" t="str">
        <f>IF(meno!A96=""," ",meno!A96)</f>
        <v xml:space="preserve"> </v>
      </c>
      <c r="B96" s="11" t="str">
        <f>IF(meno!B96=""," ",meno!B96)</f>
        <v xml:space="preserve"> </v>
      </c>
      <c r="C96" s="9" t="str">
        <f>IF(meno!D96=""," ",meno!D96)</f>
        <v xml:space="preserve"> </v>
      </c>
      <c r="D96" s="10" t="str">
        <f>IF(meno!E96=""," ",meno!E96)</f>
        <v xml:space="preserve"> </v>
      </c>
      <c r="E96" s="7" t="str">
        <f>IF($B96&lt;&gt;" ",IF(INDEX(meno!$F:$F,MATCH($B96,meno!$A:$A,0),1)=0," ",UPPER(INDEX(meno!$F:$F,MATCH($B96,meno!$A:$A,0),1)))," ")</f>
        <v xml:space="preserve"> </v>
      </c>
      <c r="F96" s="1" t="str">
        <f>IF(meno!H96=""," ",meno!H96)</f>
        <v xml:space="preserve"> </v>
      </c>
    </row>
    <row r="97" spans="1:6">
      <c r="A97" s="9" t="str">
        <f>IF(meno!A97=""," ",meno!A97)</f>
        <v xml:space="preserve"> </v>
      </c>
      <c r="B97" s="11" t="str">
        <f>IF(meno!B97=""," ",meno!B97)</f>
        <v xml:space="preserve"> </v>
      </c>
      <c r="C97" s="9" t="str">
        <f>IF(meno!D97=""," ",meno!D97)</f>
        <v xml:space="preserve"> </v>
      </c>
      <c r="D97" s="10" t="str">
        <f>IF(meno!E97=""," ",meno!E97)</f>
        <v xml:space="preserve"> </v>
      </c>
      <c r="E97" s="7" t="str">
        <f>IF($B97&lt;&gt;" ",IF(INDEX(meno!$F:$F,MATCH($B97,meno!$A:$A,0),1)=0," ",UPPER(INDEX(meno!$F:$F,MATCH($B97,meno!$A:$A,0),1)))," ")</f>
        <v xml:space="preserve"> </v>
      </c>
      <c r="F97" s="1" t="str">
        <f>IF(meno!H97=""," ",meno!H97)</f>
        <v xml:space="preserve"> </v>
      </c>
    </row>
    <row r="98" spans="1:6">
      <c r="A98" s="9" t="str">
        <f>IF(meno!A98=""," ",meno!A98)</f>
        <v xml:space="preserve"> </v>
      </c>
      <c r="B98" s="11" t="str">
        <f>IF(meno!B98=""," ",meno!B98)</f>
        <v xml:space="preserve"> </v>
      </c>
      <c r="C98" s="9" t="str">
        <f>IF(meno!D98=""," ",meno!D98)</f>
        <v xml:space="preserve"> </v>
      </c>
      <c r="D98" s="10" t="str">
        <f>IF(meno!E98=""," ",meno!E98)</f>
        <v xml:space="preserve"> </v>
      </c>
      <c r="E98" s="7" t="str">
        <f>IF($B98&lt;&gt;" ",IF(INDEX(meno!$F:$F,MATCH($B98,meno!$A:$A,0),1)=0," ",UPPER(INDEX(meno!$F:$F,MATCH($B98,meno!$A:$A,0),1)))," ")</f>
        <v xml:space="preserve"> </v>
      </c>
      <c r="F98" s="1" t="str">
        <f>IF(meno!H98=""," ",meno!H98)</f>
        <v xml:space="preserve"> </v>
      </c>
    </row>
    <row r="99" spans="1:6">
      <c r="A99" s="9" t="str">
        <f>IF(meno!A99=""," ",meno!A99)</f>
        <v xml:space="preserve"> </v>
      </c>
      <c r="B99" s="11" t="str">
        <f>IF(meno!B99=""," ",meno!B99)</f>
        <v xml:space="preserve"> </v>
      </c>
      <c r="C99" s="9" t="str">
        <f>IF(meno!D99=""," ",meno!D99)</f>
        <v xml:space="preserve"> </v>
      </c>
      <c r="D99" s="10" t="str">
        <f>IF(meno!E99=""," ",meno!E99)</f>
        <v xml:space="preserve"> </v>
      </c>
      <c r="E99" s="7" t="str">
        <f>IF($B99&lt;&gt;" ",IF(INDEX(meno!$F:$F,MATCH($B99,meno!$A:$A,0),1)=0," ",UPPER(INDEX(meno!$F:$F,MATCH($B99,meno!$A:$A,0),1)))," ")</f>
        <v xml:space="preserve"> </v>
      </c>
      <c r="F99" s="1" t="str">
        <f>IF(meno!H99=""," ",meno!H99)</f>
        <v xml:space="preserve"> </v>
      </c>
    </row>
    <row r="100" spans="1:6">
      <c r="A100" s="9" t="str">
        <f>IF(meno!A100=""," ",meno!A100)</f>
        <v xml:space="preserve"> </v>
      </c>
      <c r="B100" s="11" t="str">
        <f>IF(meno!B100=""," ",meno!B100)</f>
        <v xml:space="preserve"> </v>
      </c>
      <c r="C100" s="9" t="str">
        <f>IF(meno!D100=""," ",meno!D100)</f>
        <v xml:space="preserve"> </v>
      </c>
      <c r="D100" s="10" t="str">
        <f>IF(meno!E100=""," ",meno!E100)</f>
        <v xml:space="preserve"> </v>
      </c>
      <c r="E100" s="7" t="str">
        <f>IF($B100&lt;&gt;" ",IF(INDEX(meno!$F:$F,MATCH($B100,meno!$A:$A,0),1)=0," ",UPPER(INDEX(meno!$F:$F,MATCH($B100,meno!$A:$A,0),1)))," ")</f>
        <v xml:space="preserve"> </v>
      </c>
      <c r="F100" s="1" t="str">
        <f>IF(meno!H100=""," ",meno!H100)</f>
        <v xml:space="preserve"> </v>
      </c>
    </row>
    <row r="101" spans="1:6">
      <c r="A101" s="9" t="str">
        <f>IF(meno!A101=""," ",meno!A101)</f>
        <v xml:space="preserve"> </v>
      </c>
      <c r="B101" s="11" t="str">
        <f>IF(meno!B101=""," ",meno!B101)</f>
        <v xml:space="preserve"> </v>
      </c>
      <c r="C101" s="9" t="str">
        <f>IF(meno!D101=""," ",meno!D101)</f>
        <v xml:space="preserve"> </v>
      </c>
      <c r="D101" s="10" t="str">
        <f>IF(meno!E101=""," ",meno!E101)</f>
        <v xml:space="preserve"> </v>
      </c>
      <c r="E101" s="7" t="str">
        <f>IF($B101&lt;&gt;" ",IF(INDEX(meno!$F:$F,MATCH($B101,meno!$A:$A,0),1)=0," ",UPPER(INDEX(meno!$F:$F,MATCH($B101,meno!$A:$A,0),1)))," ")</f>
        <v xml:space="preserve"> </v>
      </c>
      <c r="F101" s="1" t="str">
        <f>IF(meno!H101=""," ",meno!H101)</f>
        <v xml:space="preserve"> </v>
      </c>
    </row>
    <row r="102" spans="1:6">
      <c r="A102" s="9" t="str">
        <f>IF(meno!A102=""," ",meno!A102)</f>
        <v xml:space="preserve"> </v>
      </c>
      <c r="B102" s="11" t="str">
        <f>IF(meno!B102=""," ",meno!B102)</f>
        <v xml:space="preserve"> </v>
      </c>
      <c r="C102" s="9" t="str">
        <f>IF(meno!D102=""," ",meno!D102)</f>
        <v xml:space="preserve"> </v>
      </c>
      <c r="D102" s="10" t="str">
        <f>IF(meno!E102=""," ",meno!E102)</f>
        <v xml:space="preserve"> </v>
      </c>
      <c r="E102" s="7" t="str">
        <f>IF($B102&lt;&gt;" ",IF(INDEX(meno!$F:$F,MATCH($B102,meno!$A:$A,0),1)=0," ",UPPER(INDEX(meno!$F:$F,MATCH($B102,meno!$A:$A,0),1)))," ")</f>
        <v xml:space="preserve"> </v>
      </c>
      <c r="F102" s="1" t="str">
        <f>IF(meno!H102=""," ",meno!H102)</f>
        <v xml:space="preserve"> </v>
      </c>
    </row>
    <row r="103" spans="1:6">
      <c r="A103" s="9" t="str">
        <f>IF(meno!A103=""," ",meno!A103)</f>
        <v xml:space="preserve"> </v>
      </c>
      <c r="B103" s="11" t="str">
        <f>IF(meno!B103=""," ",meno!B103)</f>
        <v xml:space="preserve"> </v>
      </c>
      <c r="C103" s="9" t="str">
        <f>IF(meno!D103=""," ",meno!D103)</f>
        <v xml:space="preserve"> </v>
      </c>
      <c r="D103" s="10" t="str">
        <f>IF(meno!E103=""," ",meno!E103)</f>
        <v xml:space="preserve"> </v>
      </c>
      <c r="E103" s="7" t="str">
        <f>IF($B103&lt;&gt;" ",IF(INDEX(meno!$F:$F,MATCH($B103,meno!$A:$A,0),1)=0," ",UPPER(INDEX(meno!$F:$F,MATCH($B103,meno!$A:$A,0),1)))," ")</f>
        <v xml:space="preserve"> </v>
      </c>
      <c r="F103" s="1" t="str">
        <f>IF(meno!H103=""," ",meno!H103)</f>
        <v xml:space="preserve"> </v>
      </c>
    </row>
    <row r="104" spans="1:6">
      <c r="A104" s="9" t="str">
        <f>IF(meno!A104=""," ",meno!A104)</f>
        <v xml:space="preserve"> </v>
      </c>
      <c r="B104" s="11" t="str">
        <f>IF(meno!B104=""," ",meno!B104)</f>
        <v xml:space="preserve"> </v>
      </c>
      <c r="C104" s="9" t="str">
        <f>IF(meno!D104=""," ",meno!D104)</f>
        <v xml:space="preserve"> </v>
      </c>
      <c r="D104" s="10" t="str">
        <f>IF(meno!E104=""," ",meno!E104)</f>
        <v xml:space="preserve"> </v>
      </c>
      <c r="E104" s="7" t="str">
        <f>IF($B104&lt;&gt;" ",IF(INDEX(meno!$F:$F,MATCH($B104,meno!$A:$A,0),1)=0," ",UPPER(INDEX(meno!$F:$F,MATCH($B104,meno!$A:$A,0),1)))," ")</f>
        <v xml:space="preserve"> </v>
      </c>
      <c r="F104" s="1" t="str">
        <f>IF(meno!H104=""," ",meno!H104)</f>
        <v xml:space="preserve"> </v>
      </c>
    </row>
    <row r="105" spans="1:6">
      <c r="A105" s="9" t="str">
        <f>IF(meno!A105=""," ",meno!A105)</f>
        <v xml:space="preserve"> </v>
      </c>
      <c r="B105" s="11" t="str">
        <f>IF(meno!B105=""," ",meno!B105)</f>
        <v xml:space="preserve"> </v>
      </c>
      <c r="C105" s="9" t="str">
        <f>IF(meno!D105=""," ",meno!D105)</f>
        <v xml:space="preserve"> </v>
      </c>
      <c r="D105" s="10" t="str">
        <f>IF(meno!E105=""," ",meno!E105)</f>
        <v xml:space="preserve"> </v>
      </c>
      <c r="E105" s="7" t="str">
        <f>IF($B105&lt;&gt;" ",IF(INDEX(meno!$F:$F,MATCH($B105,meno!$A:$A,0),1)=0," ",UPPER(INDEX(meno!$F:$F,MATCH($B105,meno!$A:$A,0),1)))," ")</f>
        <v xml:space="preserve"> </v>
      </c>
      <c r="F105" s="1" t="str">
        <f>IF(meno!H105=""," ",meno!H105)</f>
        <v xml:space="preserve"> </v>
      </c>
    </row>
    <row r="106" spans="1:6">
      <c r="A106" s="9" t="str">
        <f>IF(meno!A106=""," ",meno!A106)</f>
        <v xml:space="preserve"> </v>
      </c>
      <c r="B106" s="11" t="str">
        <f>IF(meno!B106=""," ",meno!B106)</f>
        <v xml:space="preserve"> </v>
      </c>
      <c r="C106" s="9" t="str">
        <f>IF(meno!D106=""," ",meno!D106)</f>
        <v xml:space="preserve"> </v>
      </c>
      <c r="D106" s="10" t="str">
        <f>IF(meno!E106=""," ",meno!E106)</f>
        <v xml:space="preserve"> </v>
      </c>
      <c r="E106" s="7" t="str">
        <f>IF($B106&lt;&gt;" ",IF(INDEX(meno!$F:$F,MATCH($B106,meno!$A:$A,0),1)=0," ",UPPER(INDEX(meno!$F:$F,MATCH($B106,meno!$A:$A,0),1)))," ")</f>
        <v xml:space="preserve"> </v>
      </c>
      <c r="F106" s="1" t="str">
        <f>IF(meno!H106=""," ",meno!H106)</f>
        <v xml:space="preserve"> </v>
      </c>
    </row>
    <row r="107" spans="1:6">
      <c r="A107" s="9" t="str">
        <f>IF(meno!A107=""," ",meno!A107)</f>
        <v xml:space="preserve"> </v>
      </c>
      <c r="B107" s="11" t="str">
        <f>IF(meno!B107=""," ",meno!B107)</f>
        <v xml:space="preserve"> </v>
      </c>
      <c r="C107" s="9" t="str">
        <f>IF(meno!D107=""," ",meno!D107)</f>
        <v xml:space="preserve"> </v>
      </c>
      <c r="D107" s="10" t="str">
        <f>IF(meno!E107=""," ",meno!E107)</f>
        <v xml:space="preserve"> </v>
      </c>
      <c r="E107" s="7" t="str">
        <f>IF($B107&lt;&gt;" ",IF(INDEX(meno!$F:$F,MATCH($B107,meno!$A:$A,0),1)=0," ",UPPER(INDEX(meno!$F:$F,MATCH($B107,meno!$A:$A,0),1)))," ")</f>
        <v xml:space="preserve"> </v>
      </c>
      <c r="F107" s="1" t="str">
        <f>IF(meno!H107=""," ",meno!H107)</f>
        <v xml:space="preserve"> </v>
      </c>
    </row>
    <row r="108" spans="1:6">
      <c r="A108" s="9" t="str">
        <f>IF(meno!A108=""," ",meno!A108)</f>
        <v xml:space="preserve"> </v>
      </c>
      <c r="B108" s="11" t="str">
        <f>IF(meno!B108=""," ",meno!B108)</f>
        <v xml:space="preserve"> </v>
      </c>
      <c r="C108" s="9" t="str">
        <f>IF(meno!D108=""," ",meno!D108)</f>
        <v xml:space="preserve"> </v>
      </c>
      <c r="D108" s="10" t="str">
        <f>IF(meno!E108=""," ",meno!E108)</f>
        <v xml:space="preserve"> </v>
      </c>
      <c r="E108" s="7" t="str">
        <f>IF($B108&lt;&gt;" ",IF(INDEX(meno!$F:$F,MATCH($B108,meno!$A:$A,0),1)=0," ",UPPER(INDEX(meno!$F:$F,MATCH($B108,meno!$A:$A,0),1)))," ")</f>
        <v xml:space="preserve"> </v>
      </c>
      <c r="F108" s="1" t="str">
        <f>IF(meno!H108=""," ",meno!H108)</f>
        <v xml:space="preserve"> </v>
      </c>
    </row>
    <row r="109" spans="1:6">
      <c r="A109" s="9" t="str">
        <f>IF(meno!A109=""," ",meno!A109)</f>
        <v xml:space="preserve"> </v>
      </c>
      <c r="B109" s="11" t="str">
        <f>IF(meno!B109=""," ",meno!B109)</f>
        <v xml:space="preserve"> </v>
      </c>
      <c r="C109" s="9" t="str">
        <f>IF(meno!D109=""," ",meno!D109)</f>
        <v xml:space="preserve"> </v>
      </c>
      <c r="D109" s="10" t="str">
        <f>IF(meno!E109=""," ",meno!E109)</f>
        <v xml:space="preserve"> </v>
      </c>
      <c r="E109" s="7" t="str">
        <f>IF($B109&lt;&gt;" ",IF(INDEX(meno!$F:$F,MATCH($B109,meno!$A:$A,0),1)=0," ",UPPER(INDEX(meno!$F:$F,MATCH($B109,meno!$A:$A,0),1)))," ")</f>
        <v xml:space="preserve"> </v>
      </c>
      <c r="F109" s="1" t="str">
        <f>IF(meno!H109=""," ",meno!H109)</f>
        <v xml:space="preserve"> </v>
      </c>
    </row>
    <row r="110" spans="1:6">
      <c r="A110" s="9" t="str">
        <f>IF(meno!A110=""," ",meno!A110)</f>
        <v xml:space="preserve"> </v>
      </c>
      <c r="B110" s="11" t="str">
        <f>IF(meno!B110=""," ",meno!B110)</f>
        <v xml:space="preserve"> </v>
      </c>
      <c r="C110" s="9" t="str">
        <f>IF(meno!D110=""," ",meno!D110)</f>
        <v xml:space="preserve"> </v>
      </c>
      <c r="D110" s="10" t="str">
        <f>IF(meno!E110=""," ",meno!E110)</f>
        <v xml:space="preserve"> </v>
      </c>
      <c r="E110" s="7" t="str">
        <f>IF($B110&lt;&gt;" ",IF(INDEX(meno!$F:$F,MATCH($B110,meno!$A:$A,0),1)=0," ",UPPER(INDEX(meno!$F:$F,MATCH($B110,meno!$A:$A,0),1)))," ")</f>
        <v xml:space="preserve"> </v>
      </c>
      <c r="F110" s="1" t="str">
        <f>IF(meno!H110=""," ",meno!H110)</f>
        <v xml:space="preserve"> </v>
      </c>
    </row>
    <row r="111" spans="1:6">
      <c r="A111" s="9" t="str">
        <f>IF(meno!A111=""," ",meno!A111)</f>
        <v xml:space="preserve"> </v>
      </c>
      <c r="B111" s="11" t="str">
        <f>IF(meno!B111=""," ",meno!B111)</f>
        <v xml:space="preserve"> </v>
      </c>
      <c r="C111" s="9" t="str">
        <f>IF(meno!D111=""," ",meno!D111)</f>
        <v xml:space="preserve"> </v>
      </c>
      <c r="D111" s="10" t="str">
        <f>IF(meno!E111=""," ",meno!E111)</f>
        <v xml:space="preserve"> </v>
      </c>
      <c r="E111" s="7" t="str">
        <f>IF($B111&lt;&gt;" ",IF(INDEX(meno!$F:$F,MATCH($B111,meno!$A:$A,0),1)=0," ",UPPER(INDEX(meno!$F:$F,MATCH($B111,meno!$A:$A,0),1)))," ")</f>
        <v xml:space="preserve"> </v>
      </c>
      <c r="F111" s="1" t="str">
        <f>IF(meno!H111=""," ",meno!H111)</f>
        <v xml:space="preserve"> </v>
      </c>
    </row>
    <row r="112" spans="1:6">
      <c r="A112" s="9" t="str">
        <f>IF(meno!A112=""," ",meno!A112)</f>
        <v xml:space="preserve"> </v>
      </c>
      <c r="B112" s="11" t="str">
        <f>IF(meno!B112=""," ",meno!B112)</f>
        <v xml:space="preserve"> </v>
      </c>
      <c r="C112" s="9" t="str">
        <f>IF(meno!D112=""," ",meno!D112)</f>
        <v xml:space="preserve"> </v>
      </c>
      <c r="D112" s="10" t="str">
        <f>IF(meno!E112=""," ",meno!E112)</f>
        <v xml:space="preserve"> </v>
      </c>
      <c r="E112" s="7" t="str">
        <f>IF($B112&lt;&gt;" ",IF(INDEX(meno!$F:$F,MATCH($B112,meno!$A:$A,0),1)=0," ",UPPER(INDEX(meno!$F:$F,MATCH($B112,meno!$A:$A,0),1)))," ")</f>
        <v xml:space="preserve"> </v>
      </c>
      <c r="F112" s="1" t="str">
        <f>IF(meno!H112=""," ",meno!H112)</f>
        <v xml:space="preserve"> </v>
      </c>
    </row>
    <row r="113" spans="1:6">
      <c r="A113" s="9" t="str">
        <f>IF(meno!A113=""," ",meno!A113)</f>
        <v xml:space="preserve"> </v>
      </c>
      <c r="B113" s="11" t="str">
        <f>IF(meno!B113=""," ",meno!B113)</f>
        <v xml:space="preserve"> </v>
      </c>
      <c r="C113" s="9" t="str">
        <f>IF(meno!D113=""," ",meno!D113)</f>
        <v xml:space="preserve"> </v>
      </c>
      <c r="D113" s="10" t="str">
        <f>IF(meno!E113=""," ",meno!E113)</f>
        <v xml:space="preserve"> </v>
      </c>
      <c r="E113" s="7" t="str">
        <f>IF($B113&lt;&gt;" ",IF(INDEX(meno!$F:$F,MATCH($B113,meno!$A:$A,0),1)=0," ",UPPER(INDEX(meno!$F:$F,MATCH($B113,meno!$A:$A,0),1)))," ")</f>
        <v xml:space="preserve"> </v>
      </c>
      <c r="F113" s="1" t="str">
        <f>IF(meno!H113=""," ",meno!H113)</f>
        <v xml:space="preserve"> </v>
      </c>
    </row>
    <row r="114" spans="1:6">
      <c r="A114" s="9" t="str">
        <f>IF(meno!A114=""," ",meno!A114)</f>
        <v xml:space="preserve"> </v>
      </c>
      <c r="B114" s="11" t="str">
        <f>IF(meno!B114=""," ",meno!B114)</f>
        <v xml:space="preserve"> </v>
      </c>
      <c r="C114" s="9" t="str">
        <f>IF(meno!D114=""," ",meno!D114)</f>
        <v xml:space="preserve"> </v>
      </c>
      <c r="D114" s="10" t="str">
        <f>IF(meno!E114=""," ",meno!E114)</f>
        <v xml:space="preserve"> </v>
      </c>
      <c r="E114" s="7" t="str">
        <f>IF($B114&lt;&gt;" ",IF(INDEX(meno!$F:$F,MATCH($B114,meno!$A:$A,0),1)=0," ",UPPER(INDEX(meno!$F:$F,MATCH($B114,meno!$A:$A,0),1)))," ")</f>
        <v xml:space="preserve"> </v>
      </c>
      <c r="F114" s="1" t="str">
        <f>IF(meno!H114=""," ",meno!H114)</f>
        <v xml:space="preserve"> </v>
      </c>
    </row>
    <row r="115" spans="1:6">
      <c r="A115" s="9" t="str">
        <f>IF(meno!A115=""," ",meno!A115)</f>
        <v xml:space="preserve"> </v>
      </c>
      <c r="B115" s="11" t="str">
        <f>IF(meno!B115=""," ",meno!B115)</f>
        <v xml:space="preserve"> </v>
      </c>
      <c r="C115" s="9" t="str">
        <f>IF(meno!D115=""," ",meno!D115)</f>
        <v xml:space="preserve"> </v>
      </c>
      <c r="D115" s="10" t="str">
        <f>IF(meno!E115=""," ",meno!E115)</f>
        <v xml:space="preserve"> </v>
      </c>
      <c r="E115" s="7" t="str">
        <f>IF($B115&lt;&gt;" ",IF(INDEX(meno!$F:$F,MATCH($B115,meno!$A:$A,0),1)=0," ",UPPER(INDEX(meno!$F:$F,MATCH($B115,meno!$A:$A,0),1)))," ")</f>
        <v xml:space="preserve"> </v>
      </c>
      <c r="F115" s="1" t="str">
        <f>IF(meno!H115=""," ",meno!H115)</f>
        <v xml:space="preserve"> </v>
      </c>
    </row>
    <row r="116" spans="1:6">
      <c r="A116" s="9" t="str">
        <f>IF(meno!A116=""," ",meno!A116)</f>
        <v xml:space="preserve"> </v>
      </c>
      <c r="B116" s="11" t="str">
        <f>IF(meno!B116=""," ",meno!B116)</f>
        <v xml:space="preserve"> </v>
      </c>
      <c r="C116" s="9" t="str">
        <f>IF(meno!D116=""," ",meno!D116)</f>
        <v xml:space="preserve"> </v>
      </c>
      <c r="D116" s="10" t="str">
        <f>IF(meno!E116=""," ",meno!E116)</f>
        <v xml:space="preserve"> </v>
      </c>
      <c r="E116" s="7" t="str">
        <f>IF($B116&lt;&gt;" ",IF(INDEX(meno!$F:$F,MATCH($B116,meno!$A:$A,0),1)=0," ",UPPER(INDEX(meno!$F:$F,MATCH($B116,meno!$A:$A,0),1)))," ")</f>
        <v xml:space="preserve"> </v>
      </c>
      <c r="F116" s="1" t="str">
        <f>IF(meno!H116=""," ",meno!H116)</f>
        <v xml:space="preserve"> </v>
      </c>
    </row>
    <row r="117" spans="1:6">
      <c r="A117" s="9" t="str">
        <f>IF(meno!A117=""," ",meno!A117)</f>
        <v xml:space="preserve"> </v>
      </c>
      <c r="B117" s="11" t="str">
        <f>IF(meno!B117=""," ",meno!B117)</f>
        <v xml:space="preserve"> </v>
      </c>
      <c r="C117" s="9" t="str">
        <f>IF(meno!D117=""," ",meno!D117)</f>
        <v xml:space="preserve"> </v>
      </c>
      <c r="D117" s="10" t="str">
        <f>IF(meno!E117=""," ",meno!E117)</f>
        <v xml:space="preserve"> </v>
      </c>
      <c r="E117" s="7" t="str">
        <f>IF($B117&lt;&gt;" ",IF(INDEX(meno!$F:$F,MATCH($B117,meno!$A:$A,0),1)=0," ",UPPER(INDEX(meno!$F:$F,MATCH($B117,meno!$A:$A,0),1)))," ")</f>
        <v xml:space="preserve"> </v>
      </c>
      <c r="F117" s="1" t="str">
        <f>IF(meno!H117=""," ",meno!H117)</f>
        <v xml:space="preserve"> </v>
      </c>
    </row>
    <row r="118" spans="1:6">
      <c r="A118" s="9" t="str">
        <f>IF(meno!A118=""," ",meno!A118)</f>
        <v xml:space="preserve"> </v>
      </c>
      <c r="B118" s="11" t="str">
        <f>IF(meno!B118=""," ",meno!B118)</f>
        <v xml:space="preserve"> </v>
      </c>
      <c r="C118" s="9" t="str">
        <f>IF(meno!D118=""," ",meno!D118)</f>
        <v xml:space="preserve"> </v>
      </c>
      <c r="D118" s="10" t="str">
        <f>IF(meno!E118=""," ",meno!E118)</f>
        <v xml:space="preserve"> </v>
      </c>
      <c r="E118" s="7" t="str">
        <f>IF($B118&lt;&gt;" ",IF(INDEX(meno!$F:$F,MATCH($B118,meno!$A:$A,0),1)=0," ",UPPER(INDEX(meno!$F:$F,MATCH($B118,meno!$A:$A,0),1)))," ")</f>
        <v xml:space="preserve"> </v>
      </c>
      <c r="F118" s="1" t="str">
        <f>IF(meno!H118=""," ",meno!H118)</f>
        <v xml:space="preserve"> </v>
      </c>
    </row>
    <row r="119" spans="1:6">
      <c r="A119" s="9" t="str">
        <f>IF(meno!A119=""," ",meno!A119)</f>
        <v xml:space="preserve"> </v>
      </c>
      <c r="B119" s="11" t="str">
        <f>IF(meno!B119=""," ",meno!B119)</f>
        <v xml:space="preserve"> </v>
      </c>
      <c r="C119" s="9" t="str">
        <f>IF(meno!D119=""," ",meno!D119)</f>
        <v xml:space="preserve"> </v>
      </c>
      <c r="D119" s="10" t="str">
        <f>IF(meno!E119=""," ",meno!E119)</f>
        <v xml:space="preserve"> </v>
      </c>
      <c r="E119" s="7" t="str">
        <f>IF($B119&lt;&gt;" ",IF(INDEX(meno!$F:$F,MATCH($B119,meno!$A:$A,0),1)=0," ",UPPER(INDEX(meno!$F:$F,MATCH($B119,meno!$A:$A,0),1)))," ")</f>
        <v xml:space="preserve"> </v>
      </c>
      <c r="F119" s="1" t="str">
        <f>IF(meno!H119=""," ",meno!H119)</f>
        <v xml:space="preserve"> </v>
      </c>
    </row>
    <row r="120" spans="1:6">
      <c r="A120" s="9" t="str">
        <f>IF(meno!A120=""," ",meno!A120)</f>
        <v xml:space="preserve"> </v>
      </c>
      <c r="B120" s="11" t="str">
        <f>IF(meno!B120=""," ",meno!B120)</f>
        <v xml:space="preserve"> </v>
      </c>
      <c r="C120" s="9" t="str">
        <f>IF(meno!D120=""," ",meno!D120)</f>
        <v xml:space="preserve"> </v>
      </c>
      <c r="D120" s="10" t="str">
        <f>IF(meno!E120=""," ",meno!E120)</f>
        <v xml:space="preserve"> </v>
      </c>
      <c r="E120" s="7" t="str">
        <f>IF($B120&lt;&gt;" ",IF(INDEX(meno!$F:$F,MATCH($B120,meno!$A:$A,0),1)=0," ",UPPER(INDEX(meno!$F:$F,MATCH($B120,meno!$A:$A,0),1)))," ")</f>
        <v xml:space="preserve"> </v>
      </c>
      <c r="F120" s="1" t="str">
        <f>IF(meno!H120=""," ",meno!H120)</f>
        <v xml:space="preserve"> </v>
      </c>
    </row>
    <row r="121" spans="1:6">
      <c r="A121" s="9" t="str">
        <f>IF(meno!A121=""," ",meno!A121)</f>
        <v xml:space="preserve"> </v>
      </c>
      <c r="B121" s="11" t="str">
        <f>IF(meno!B121=""," ",meno!B121)</f>
        <v xml:space="preserve"> </v>
      </c>
      <c r="C121" s="9" t="str">
        <f>IF(meno!D121=""," ",meno!D121)</f>
        <v xml:space="preserve"> </v>
      </c>
      <c r="D121" s="10" t="str">
        <f>IF(meno!E121=""," ",meno!E121)</f>
        <v xml:space="preserve"> </v>
      </c>
      <c r="E121" s="7" t="str">
        <f>IF($B121&lt;&gt;" ",IF(INDEX(meno!$F:$F,MATCH($B121,meno!$A:$A,0),1)=0," ",UPPER(INDEX(meno!$F:$F,MATCH($B121,meno!$A:$A,0),1)))," ")</f>
        <v xml:space="preserve"> </v>
      </c>
      <c r="F121" s="1" t="str">
        <f>IF(meno!H121=""," ",meno!H121)</f>
        <v xml:space="preserve"> </v>
      </c>
    </row>
    <row r="122" spans="1:6">
      <c r="A122" s="9" t="str">
        <f>IF(meno!A122=""," ",meno!A122)</f>
        <v xml:space="preserve"> </v>
      </c>
      <c r="B122" s="11" t="str">
        <f>IF(meno!B122=""," ",meno!B122)</f>
        <v xml:space="preserve"> </v>
      </c>
      <c r="C122" s="9" t="str">
        <f>IF(meno!D122=""," ",meno!D122)</f>
        <v xml:space="preserve"> </v>
      </c>
      <c r="D122" s="10" t="str">
        <f>IF(meno!E122=""," ",meno!E122)</f>
        <v xml:space="preserve"> </v>
      </c>
      <c r="E122" s="7" t="str">
        <f>IF($B122&lt;&gt;" ",IF(INDEX(meno!$F:$F,MATCH($B122,meno!$A:$A,0),1)=0," ",UPPER(INDEX(meno!$F:$F,MATCH($B122,meno!$A:$A,0),1)))," ")</f>
        <v xml:space="preserve"> </v>
      </c>
      <c r="F122" s="1" t="str">
        <f>IF(meno!H122=""," ",meno!H122)</f>
        <v xml:space="preserve"> </v>
      </c>
    </row>
    <row r="123" spans="1:6">
      <c r="A123" s="9" t="str">
        <f>IF(meno!A123=""," ",meno!A123)</f>
        <v xml:space="preserve"> </v>
      </c>
      <c r="B123" s="11" t="str">
        <f>IF(meno!B123=""," ",meno!B123)</f>
        <v xml:space="preserve"> </v>
      </c>
      <c r="C123" s="9" t="str">
        <f>IF(meno!D123=""," ",meno!D123)</f>
        <v xml:space="preserve"> </v>
      </c>
      <c r="D123" s="10" t="str">
        <f>IF(meno!E123=""," ",meno!E123)</f>
        <v xml:space="preserve"> </v>
      </c>
      <c r="E123" s="7" t="str">
        <f>IF($B123&lt;&gt;" ",IF(INDEX(meno!$F:$F,MATCH($B123,meno!$A:$A,0),1)=0," ",UPPER(INDEX(meno!$F:$F,MATCH($B123,meno!$A:$A,0),1)))," ")</f>
        <v xml:space="preserve"> </v>
      </c>
      <c r="F123" s="1" t="str">
        <f>IF(meno!H123=""," ",meno!H123)</f>
        <v xml:space="preserve"> </v>
      </c>
    </row>
    <row r="124" spans="1:6">
      <c r="A124" s="9" t="str">
        <f>IF(meno!A124=""," ",meno!A124)</f>
        <v xml:space="preserve"> </v>
      </c>
      <c r="B124" s="11" t="str">
        <f>IF(meno!B124=""," ",meno!B124)</f>
        <v xml:space="preserve"> </v>
      </c>
      <c r="C124" s="9" t="str">
        <f>IF(meno!D124=""," ",meno!D124)</f>
        <v xml:space="preserve"> </v>
      </c>
      <c r="D124" s="10" t="str">
        <f>IF(meno!E124=""," ",meno!E124)</f>
        <v xml:space="preserve"> </v>
      </c>
      <c r="E124" s="7" t="str">
        <f>IF($B124&lt;&gt;" ",IF(INDEX(meno!$F:$F,MATCH($B124,meno!$A:$A,0),1)=0," ",UPPER(INDEX(meno!$F:$F,MATCH($B124,meno!$A:$A,0),1)))," ")</f>
        <v xml:space="preserve"> </v>
      </c>
      <c r="F124" s="1" t="str">
        <f>IF(meno!H124=""," ",meno!H124)</f>
        <v xml:space="preserve"> </v>
      </c>
    </row>
    <row r="125" spans="1:6">
      <c r="A125" s="9" t="str">
        <f>IF(meno!A125=""," ",meno!A125)</f>
        <v xml:space="preserve"> </v>
      </c>
      <c r="B125" s="11" t="str">
        <f>IF(meno!B125=""," ",meno!B125)</f>
        <v xml:space="preserve"> </v>
      </c>
      <c r="C125" s="9" t="str">
        <f>IF(meno!D125=""," ",meno!D125)</f>
        <v xml:space="preserve"> </v>
      </c>
      <c r="D125" s="10" t="str">
        <f>IF(meno!E125=""," ",meno!E125)</f>
        <v xml:space="preserve"> </v>
      </c>
      <c r="E125" s="7" t="str">
        <f>IF($B125&lt;&gt;" ",IF(INDEX(meno!$F:$F,MATCH($B125,meno!$A:$A,0),1)=0," ",UPPER(INDEX(meno!$F:$F,MATCH($B125,meno!$A:$A,0),1)))," ")</f>
        <v xml:space="preserve"> </v>
      </c>
      <c r="F125" s="1" t="str">
        <f>IF(meno!H125=""," ",meno!H125)</f>
        <v xml:space="preserve"> </v>
      </c>
    </row>
    <row r="126" spans="1:6">
      <c r="A126" s="9" t="str">
        <f>IF(meno!A126=""," ",meno!A126)</f>
        <v xml:space="preserve"> </v>
      </c>
      <c r="B126" s="11" t="str">
        <f>IF(meno!B126=""," ",meno!B126)</f>
        <v xml:space="preserve"> </v>
      </c>
      <c r="C126" s="9" t="str">
        <f>IF(meno!D126=""," ",meno!D126)</f>
        <v xml:space="preserve"> </v>
      </c>
      <c r="D126" s="10" t="str">
        <f>IF(meno!E126=""," ",meno!E126)</f>
        <v xml:space="preserve"> </v>
      </c>
      <c r="E126" s="7" t="str">
        <f>IF($B126&lt;&gt;" ",IF(INDEX(meno!$F:$F,MATCH($B126,meno!$A:$A,0),1)=0," ",UPPER(INDEX(meno!$F:$F,MATCH($B126,meno!$A:$A,0),1)))," ")</f>
        <v xml:space="preserve"> </v>
      </c>
      <c r="F126" s="1" t="str">
        <f>IF(meno!H126=""," ",meno!H126)</f>
        <v xml:space="preserve"> </v>
      </c>
    </row>
    <row r="127" spans="1:6">
      <c r="A127" s="9" t="str">
        <f>IF(meno!A127=""," ",meno!A127)</f>
        <v xml:space="preserve"> </v>
      </c>
      <c r="B127" s="11" t="str">
        <f>IF(meno!B127=""," ",meno!B127)</f>
        <v xml:space="preserve"> </v>
      </c>
      <c r="C127" s="9" t="str">
        <f>IF(meno!D127=""," ",meno!D127)</f>
        <v xml:space="preserve"> </v>
      </c>
      <c r="D127" s="10" t="str">
        <f>IF(meno!E127=""," ",meno!E127)</f>
        <v xml:space="preserve"> </v>
      </c>
      <c r="E127" s="7" t="str">
        <f>IF($B127&lt;&gt;" ",IF(INDEX(meno!$F:$F,MATCH($B127,meno!$A:$A,0),1)=0," ",UPPER(INDEX(meno!$F:$F,MATCH($B127,meno!$A:$A,0),1)))," ")</f>
        <v xml:space="preserve"> </v>
      </c>
      <c r="F127" s="1" t="str">
        <f>IF(meno!H127=""," ",meno!H127)</f>
        <v xml:space="preserve"> </v>
      </c>
    </row>
    <row r="128" spans="1:6">
      <c r="A128" s="9" t="str">
        <f>IF(meno!A128=""," ",meno!A128)</f>
        <v xml:space="preserve"> </v>
      </c>
      <c r="B128" s="11" t="str">
        <f>IF(meno!B128=""," ",meno!B128)</f>
        <v xml:space="preserve"> </v>
      </c>
      <c r="C128" s="9" t="str">
        <f>IF(meno!D128=""," ",meno!D128)</f>
        <v xml:space="preserve"> </v>
      </c>
      <c r="D128" s="10" t="str">
        <f>IF(meno!E128=""," ",meno!E128)</f>
        <v xml:space="preserve"> </v>
      </c>
      <c r="E128" s="7" t="str">
        <f>IF($B128&lt;&gt;" ",IF(INDEX(meno!$F:$F,MATCH($B128,meno!$A:$A,0),1)=0," ",UPPER(INDEX(meno!$F:$F,MATCH($B128,meno!$A:$A,0),1)))," ")</f>
        <v xml:space="preserve"> </v>
      </c>
      <c r="F128" s="1" t="str">
        <f>IF(meno!H128=""," ",meno!H128)</f>
        <v xml:space="preserve"> </v>
      </c>
    </row>
    <row r="129" spans="1:6">
      <c r="A129" s="9" t="str">
        <f>IF(meno!A129=""," ",meno!A129)</f>
        <v xml:space="preserve"> </v>
      </c>
      <c r="B129" s="11" t="str">
        <f>IF(meno!B129=""," ",meno!B129)</f>
        <v xml:space="preserve"> </v>
      </c>
      <c r="C129" s="9" t="str">
        <f>IF(meno!D129=""," ",meno!D129)</f>
        <v xml:space="preserve"> </v>
      </c>
      <c r="D129" s="10" t="str">
        <f>IF(meno!E129=""," ",meno!E129)</f>
        <v xml:space="preserve"> </v>
      </c>
      <c r="E129" s="7" t="str">
        <f>IF($B129&lt;&gt;" ",IF(INDEX(meno!$F:$F,MATCH($B129,meno!$A:$A,0),1)=0," ",UPPER(INDEX(meno!$F:$F,MATCH($B129,meno!$A:$A,0),1)))," ")</f>
        <v xml:space="preserve"> </v>
      </c>
      <c r="F129" s="1" t="str">
        <f>IF(meno!H129=""," ",meno!H129)</f>
        <v xml:space="preserve"> </v>
      </c>
    </row>
    <row r="130" spans="1:6">
      <c r="A130" s="9" t="str">
        <f>IF(meno!A130=""," ",meno!A130)</f>
        <v xml:space="preserve"> </v>
      </c>
      <c r="B130" s="11" t="str">
        <f>IF(meno!B130=""," ",meno!B130)</f>
        <v xml:space="preserve"> </v>
      </c>
      <c r="C130" s="9" t="str">
        <f>IF(meno!D130=""," ",meno!D130)</f>
        <v xml:space="preserve"> </v>
      </c>
      <c r="D130" s="10" t="str">
        <f>IF(meno!E130=""," ",meno!E130)</f>
        <v xml:space="preserve"> </v>
      </c>
      <c r="E130" s="7" t="str">
        <f>IF($B130&lt;&gt;" ",IF(INDEX(meno!$F:$F,MATCH($B130,meno!$A:$A,0),1)=0," ",UPPER(INDEX(meno!$F:$F,MATCH($B130,meno!$A:$A,0),1)))," ")</f>
        <v xml:space="preserve"> </v>
      </c>
      <c r="F130" s="1" t="str">
        <f>IF(meno!H130=""," ",meno!H130)</f>
        <v xml:space="preserve"> </v>
      </c>
    </row>
    <row r="131" spans="1:6">
      <c r="A131" s="9" t="str">
        <f>IF(meno!A131=""," ",meno!A131)</f>
        <v xml:space="preserve"> </v>
      </c>
      <c r="B131" s="11" t="str">
        <f>IF(meno!B131=""," ",meno!B131)</f>
        <v xml:space="preserve"> </v>
      </c>
      <c r="C131" s="9" t="str">
        <f>IF(meno!D131=""," ",meno!D131)</f>
        <v xml:space="preserve"> </v>
      </c>
      <c r="D131" s="10" t="str">
        <f>IF(meno!E131=""," ",meno!E131)</f>
        <v xml:space="preserve"> </v>
      </c>
      <c r="E131" s="7" t="str">
        <f>IF($B131&lt;&gt;" ",IF(INDEX(meno!$F:$F,MATCH($B131,meno!$A:$A,0),1)=0," ",UPPER(INDEX(meno!$F:$F,MATCH($B131,meno!$A:$A,0),1)))," ")</f>
        <v xml:space="preserve"> </v>
      </c>
      <c r="F131" s="1" t="str">
        <f>IF(meno!H131=""," ",meno!H131)</f>
        <v xml:space="preserve"> </v>
      </c>
    </row>
    <row r="132" spans="1:6">
      <c r="A132" s="9" t="str">
        <f>IF(meno!A132=""," ",meno!A132)</f>
        <v xml:space="preserve"> </v>
      </c>
      <c r="B132" s="11" t="str">
        <f>IF(meno!B132=""," ",meno!B132)</f>
        <v xml:space="preserve"> </v>
      </c>
      <c r="C132" s="9" t="str">
        <f>IF(meno!D132=""," ",meno!D132)</f>
        <v xml:space="preserve"> </v>
      </c>
      <c r="D132" s="10" t="str">
        <f>IF(meno!E132=""," ",meno!E132)</f>
        <v xml:space="preserve"> </v>
      </c>
      <c r="E132" s="7" t="str">
        <f>IF($B132&lt;&gt;" ",IF(INDEX(meno!$F:$F,MATCH($B132,meno!$A:$A,0),1)=0," ",UPPER(INDEX(meno!$F:$F,MATCH($B132,meno!$A:$A,0),1)))," ")</f>
        <v xml:space="preserve"> </v>
      </c>
      <c r="F132" s="1" t="str">
        <f>IF(meno!H132=""," ",meno!H132)</f>
        <v xml:space="preserve"> </v>
      </c>
    </row>
    <row r="133" spans="1:6">
      <c r="A133" s="9" t="str">
        <f>IF(meno!A133=""," ",meno!A133)</f>
        <v xml:space="preserve"> </v>
      </c>
      <c r="B133" s="11" t="str">
        <f>IF(meno!B133=""," ",meno!B133)</f>
        <v xml:space="preserve"> </v>
      </c>
      <c r="C133" s="9" t="str">
        <f>IF(meno!D133=""," ",meno!D133)</f>
        <v xml:space="preserve"> </v>
      </c>
      <c r="D133" s="10" t="str">
        <f>IF(meno!E133=""," ",meno!E133)</f>
        <v xml:space="preserve"> </v>
      </c>
      <c r="E133" s="7" t="str">
        <f>IF($B133&lt;&gt;" ",IF(INDEX(meno!$F:$F,MATCH($B133,meno!$A:$A,0),1)=0," ",UPPER(INDEX(meno!$F:$F,MATCH($B133,meno!$A:$A,0),1)))," ")</f>
        <v xml:space="preserve"> </v>
      </c>
      <c r="F133" s="1" t="str">
        <f>IF(meno!H133=""," ",meno!H133)</f>
        <v xml:space="preserve"> </v>
      </c>
    </row>
    <row r="134" spans="1:6">
      <c r="A134" s="9" t="str">
        <f>IF(meno!A134=""," ",meno!A134)</f>
        <v xml:space="preserve"> </v>
      </c>
      <c r="B134" s="11" t="str">
        <f>IF(meno!B134=""," ",meno!B134)</f>
        <v xml:space="preserve"> </v>
      </c>
      <c r="C134" s="9" t="str">
        <f>IF(meno!D134=""," ",meno!D134)</f>
        <v xml:space="preserve"> </v>
      </c>
      <c r="D134" s="10" t="str">
        <f>IF(meno!E134=""," ",meno!E134)</f>
        <v xml:space="preserve"> </v>
      </c>
      <c r="E134" s="7" t="str">
        <f>IF($B134&lt;&gt;" ",IF(INDEX(meno!$F:$F,MATCH($B134,meno!$A:$A,0),1)=0," ",UPPER(INDEX(meno!$F:$F,MATCH($B134,meno!$A:$A,0),1)))," ")</f>
        <v xml:space="preserve"> </v>
      </c>
      <c r="F134" s="1" t="str">
        <f>IF(meno!H134=""," ",meno!H134)</f>
        <v xml:space="preserve"> </v>
      </c>
    </row>
    <row r="135" spans="1:6">
      <c r="A135" s="9" t="str">
        <f>IF(meno!A135=""," ",meno!A135)</f>
        <v xml:space="preserve"> </v>
      </c>
      <c r="B135" s="11" t="str">
        <f>IF(meno!B135=""," ",meno!B135)</f>
        <v xml:space="preserve"> </v>
      </c>
      <c r="C135" s="9" t="str">
        <f>IF(meno!D135=""," ",meno!D135)</f>
        <v xml:space="preserve"> </v>
      </c>
      <c r="D135" s="10" t="str">
        <f>IF(meno!E135=""," ",meno!E135)</f>
        <v xml:space="preserve"> </v>
      </c>
      <c r="E135" s="7" t="str">
        <f>IF($B135&lt;&gt;" ",IF(INDEX(meno!$F:$F,MATCH($B135,meno!$A:$A,0),1)=0," ",UPPER(INDEX(meno!$F:$F,MATCH($B135,meno!$A:$A,0),1)))," ")</f>
        <v xml:space="preserve"> </v>
      </c>
      <c r="F135" s="1" t="str">
        <f>IF(meno!H135=""," ",meno!H135)</f>
        <v xml:space="preserve"> </v>
      </c>
    </row>
    <row r="136" spans="1:6">
      <c r="A136" s="9" t="str">
        <f>IF(meno!A136=""," ",meno!A136)</f>
        <v xml:space="preserve"> </v>
      </c>
      <c r="B136" s="11" t="str">
        <f>IF(meno!B136=""," ",meno!B136)</f>
        <v xml:space="preserve"> </v>
      </c>
      <c r="C136" s="9" t="str">
        <f>IF(meno!D136=""," ",meno!D136)</f>
        <v xml:space="preserve"> </v>
      </c>
      <c r="D136" s="10" t="str">
        <f>IF(meno!E136=""," ",meno!E136)</f>
        <v xml:space="preserve"> </v>
      </c>
      <c r="E136" s="7" t="str">
        <f>IF($B136&lt;&gt;" ",IF(INDEX(meno!$F:$F,MATCH($B136,meno!$A:$A,0),1)=0," ",UPPER(INDEX(meno!$F:$F,MATCH($B136,meno!$A:$A,0),1)))," ")</f>
        <v xml:space="preserve"> </v>
      </c>
      <c r="F136" s="1" t="str">
        <f>IF(meno!H136=""," ",meno!H136)</f>
        <v xml:space="preserve"> </v>
      </c>
    </row>
    <row r="137" spans="1:6">
      <c r="A137" s="9" t="str">
        <f>IF(meno!A137=""," ",meno!A137)</f>
        <v xml:space="preserve"> </v>
      </c>
      <c r="B137" s="11" t="str">
        <f>IF(meno!B137=""," ",meno!B137)</f>
        <v xml:space="preserve"> </v>
      </c>
      <c r="C137" s="9" t="str">
        <f>IF(meno!D137=""," ",meno!D137)</f>
        <v xml:space="preserve"> </v>
      </c>
      <c r="D137" s="10" t="str">
        <f>IF(meno!E137=""," ",meno!E137)</f>
        <v xml:space="preserve"> </v>
      </c>
      <c r="E137" s="7" t="str">
        <f>IF($B137&lt;&gt;" ",IF(INDEX(meno!$F:$F,MATCH($B137,meno!$A:$A,0),1)=0," ",UPPER(INDEX(meno!$F:$F,MATCH($B137,meno!$A:$A,0),1)))," ")</f>
        <v xml:space="preserve"> </v>
      </c>
      <c r="F137" s="1" t="str">
        <f>IF(meno!H137=""," ",meno!H137)</f>
        <v xml:space="preserve"> </v>
      </c>
    </row>
    <row r="138" spans="1:6">
      <c r="A138" s="9" t="str">
        <f>IF(meno!A138=""," ",meno!A138)</f>
        <v xml:space="preserve"> </v>
      </c>
      <c r="B138" s="11" t="str">
        <f>IF(meno!B138=""," ",meno!B138)</f>
        <v xml:space="preserve"> </v>
      </c>
      <c r="C138" s="9" t="str">
        <f>IF(meno!D138=""," ",meno!D138)</f>
        <v xml:space="preserve"> </v>
      </c>
      <c r="D138" s="10" t="str">
        <f>IF(meno!E138=""," ",meno!E138)</f>
        <v xml:space="preserve"> </v>
      </c>
      <c r="E138" s="7" t="str">
        <f>IF($B138&lt;&gt;" ",IF(INDEX(meno!$F:$F,MATCH($B138,meno!$A:$A,0),1)=0," ",UPPER(INDEX(meno!$F:$F,MATCH($B138,meno!$A:$A,0),1)))," ")</f>
        <v xml:space="preserve"> </v>
      </c>
      <c r="F138" s="1" t="str">
        <f>IF(meno!H138=""," ",meno!H138)</f>
        <v xml:space="preserve"> </v>
      </c>
    </row>
    <row r="139" spans="1:6">
      <c r="A139" s="9" t="str">
        <f>IF(meno!A139=""," ",meno!A139)</f>
        <v xml:space="preserve"> </v>
      </c>
      <c r="B139" s="11" t="str">
        <f>IF(meno!B139=""," ",meno!B139)</f>
        <v xml:space="preserve"> </v>
      </c>
      <c r="C139" s="9" t="str">
        <f>IF(meno!D139=""," ",meno!D139)</f>
        <v xml:space="preserve"> </v>
      </c>
      <c r="D139" s="10" t="str">
        <f>IF(meno!E139=""," ",meno!E139)</f>
        <v xml:space="preserve"> </v>
      </c>
      <c r="E139" s="7" t="str">
        <f>IF($B139&lt;&gt;" ",IF(INDEX(meno!$F:$F,MATCH($B139,meno!$A:$A,0),1)=0," ",UPPER(INDEX(meno!$F:$F,MATCH($B139,meno!$A:$A,0),1)))," ")</f>
        <v xml:space="preserve"> </v>
      </c>
      <c r="F139" s="1" t="str">
        <f>IF(meno!H139=""," ",meno!H139)</f>
        <v xml:space="preserve"> </v>
      </c>
    </row>
    <row r="140" spans="1:6">
      <c r="A140" s="9" t="str">
        <f>IF(meno!A140=""," ",meno!A140)</f>
        <v xml:space="preserve"> </v>
      </c>
      <c r="B140" s="11" t="str">
        <f>IF(meno!B140=""," ",meno!B140)</f>
        <v xml:space="preserve"> </v>
      </c>
      <c r="C140" s="9" t="str">
        <f>IF(meno!D140=""," ",meno!D140)</f>
        <v xml:space="preserve"> </v>
      </c>
      <c r="D140" s="10" t="str">
        <f>IF(meno!E140=""," ",meno!E140)</f>
        <v xml:space="preserve"> </v>
      </c>
      <c r="E140" s="7" t="str">
        <f>IF($B140&lt;&gt;" ",IF(INDEX(meno!$F:$F,MATCH($B140,meno!$A:$A,0),1)=0," ",UPPER(INDEX(meno!$F:$F,MATCH($B140,meno!$A:$A,0),1)))," ")</f>
        <v xml:space="preserve"> </v>
      </c>
      <c r="F140" s="1" t="str">
        <f>IF(meno!H140=""," ",meno!H140)</f>
        <v xml:space="preserve"> </v>
      </c>
    </row>
    <row r="141" spans="1:6">
      <c r="A141" s="9" t="str">
        <f>IF(meno!A141=""," ",meno!A141)</f>
        <v xml:space="preserve"> </v>
      </c>
      <c r="B141" s="11" t="str">
        <f>IF(meno!B141=""," ",meno!B141)</f>
        <v xml:space="preserve"> </v>
      </c>
      <c r="C141" s="9" t="str">
        <f>IF(meno!D141=""," ",meno!D141)</f>
        <v xml:space="preserve"> </v>
      </c>
      <c r="D141" s="10" t="str">
        <f>IF(meno!E141=""," ",meno!E141)</f>
        <v xml:space="preserve"> </v>
      </c>
      <c r="E141" s="7" t="str">
        <f>IF($B141&lt;&gt;" ",IF(INDEX(meno!$F:$F,MATCH($B141,meno!$A:$A,0),1)=0," ",UPPER(INDEX(meno!$F:$F,MATCH($B141,meno!$A:$A,0),1)))," ")</f>
        <v xml:space="preserve"> </v>
      </c>
      <c r="F141" s="1" t="str">
        <f>IF(meno!H141=""," ",meno!H141)</f>
        <v xml:space="preserve"> </v>
      </c>
    </row>
    <row r="142" spans="1:6">
      <c r="A142" s="9" t="str">
        <f>IF(meno!A142=""," ",meno!A142)</f>
        <v xml:space="preserve"> </v>
      </c>
      <c r="B142" s="11" t="str">
        <f>IF(meno!B142=""," ",meno!B142)</f>
        <v xml:space="preserve"> </v>
      </c>
      <c r="C142" s="9" t="str">
        <f>IF(meno!D142=""," ",meno!D142)</f>
        <v xml:space="preserve"> </v>
      </c>
      <c r="D142" s="10" t="str">
        <f>IF(meno!E142=""," ",meno!E142)</f>
        <v xml:space="preserve"> </v>
      </c>
      <c r="E142" s="7" t="str">
        <f>IF($B142&lt;&gt;" ",IF(INDEX(meno!$F:$F,MATCH($B142,meno!$A:$A,0),1)=0," ",UPPER(INDEX(meno!$F:$F,MATCH($B142,meno!$A:$A,0),1)))," ")</f>
        <v xml:space="preserve"> </v>
      </c>
      <c r="F142" s="1" t="str">
        <f>IF(meno!H142=""," ",meno!H142)</f>
        <v xml:space="preserve"> </v>
      </c>
    </row>
    <row r="143" spans="1:6">
      <c r="A143" s="9" t="str">
        <f>IF(meno!A143=""," ",meno!A143)</f>
        <v xml:space="preserve"> </v>
      </c>
      <c r="B143" s="11" t="str">
        <f>IF(meno!B143=""," ",meno!B143)</f>
        <v xml:space="preserve"> </v>
      </c>
      <c r="C143" s="9" t="str">
        <f>IF(meno!D143=""," ",meno!D143)</f>
        <v xml:space="preserve"> </v>
      </c>
      <c r="D143" s="10" t="str">
        <f>IF(meno!E143=""," ",meno!E143)</f>
        <v xml:space="preserve"> </v>
      </c>
      <c r="E143" s="7" t="str">
        <f>IF($B143&lt;&gt;" ",IF(INDEX(meno!$F:$F,MATCH($B143,meno!$A:$A,0),1)=0," ",UPPER(INDEX(meno!$F:$F,MATCH($B143,meno!$A:$A,0),1)))," ")</f>
        <v xml:space="preserve"> </v>
      </c>
      <c r="F143" s="1" t="str">
        <f>IF(meno!H143=""," ",meno!H143)</f>
        <v xml:space="preserve"> </v>
      </c>
    </row>
    <row r="144" spans="1:6">
      <c r="A144" s="9" t="str">
        <f>IF(meno!A144=""," ",meno!A144)</f>
        <v xml:space="preserve"> </v>
      </c>
      <c r="B144" s="11" t="str">
        <f>IF(meno!B144=""," ",meno!B144)</f>
        <v xml:space="preserve"> </v>
      </c>
      <c r="C144" s="9" t="str">
        <f>IF(meno!D144=""," ",meno!D144)</f>
        <v xml:space="preserve"> </v>
      </c>
      <c r="D144" s="10" t="str">
        <f>IF(meno!E144=""," ",meno!E144)</f>
        <v xml:space="preserve"> </v>
      </c>
      <c r="E144" s="7" t="str">
        <f>IF($B144&lt;&gt;" ",IF(INDEX(meno!$F:$F,MATCH($B144,meno!$A:$A,0),1)=0," ",UPPER(INDEX(meno!$F:$F,MATCH($B144,meno!$A:$A,0),1)))," ")</f>
        <v xml:space="preserve"> </v>
      </c>
      <c r="F144" s="1" t="str">
        <f>IF(meno!H144=""," ",meno!H144)</f>
        <v xml:space="preserve"> </v>
      </c>
    </row>
    <row r="145" spans="1:6">
      <c r="A145" s="9" t="str">
        <f>IF(meno!A145=""," ",meno!A145)</f>
        <v xml:space="preserve"> </v>
      </c>
      <c r="B145" s="11" t="str">
        <f>IF(meno!B145=""," ",meno!B145)</f>
        <v xml:space="preserve"> </v>
      </c>
      <c r="C145" s="9" t="str">
        <f>IF(meno!D145=""," ",meno!D145)</f>
        <v xml:space="preserve"> </v>
      </c>
      <c r="D145" s="10" t="str">
        <f>IF(meno!E145=""," ",meno!E145)</f>
        <v xml:space="preserve"> </v>
      </c>
      <c r="E145" s="7" t="str">
        <f>IF($B145&lt;&gt;" ",IF(INDEX(meno!$F:$F,MATCH($B145,meno!$A:$A,0),1)=0," ",UPPER(INDEX(meno!$F:$F,MATCH($B145,meno!$A:$A,0),1)))," ")</f>
        <v xml:space="preserve"> </v>
      </c>
      <c r="F145" s="1" t="str">
        <f>IF(meno!H145=""," ",meno!H145)</f>
        <v xml:space="preserve"> </v>
      </c>
    </row>
    <row r="146" spans="1:6">
      <c r="A146" s="9" t="str">
        <f>IF(meno!A146=""," ",meno!A146)</f>
        <v xml:space="preserve"> </v>
      </c>
      <c r="B146" s="11" t="str">
        <f>IF(meno!B146=""," ",meno!B146)</f>
        <v xml:space="preserve"> </v>
      </c>
      <c r="C146" s="9" t="str">
        <f>IF(meno!D146=""," ",meno!D146)</f>
        <v xml:space="preserve"> </v>
      </c>
      <c r="D146" s="10" t="str">
        <f>IF(meno!E146=""," ",meno!E146)</f>
        <v xml:space="preserve"> </v>
      </c>
      <c r="E146" s="7" t="str">
        <f>IF($B146&lt;&gt;" ",IF(INDEX(meno!$F:$F,MATCH($B146,meno!$A:$A,0),1)=0," ",UPPER(INDEX(meno!$F:$F,MATCH($B146,meno!$A:$A,0),1)))," ")</f>
        <v xml:space="preserve"> </v>
      </c>
      <c r="F146" s="1" t="str">
        <f>IF(meno!H146=""," ",meno!H146)</f>
        <v xml:space="preserve"> </v>
      </c>
    </row>
    <row r="147" spans="1:6">
      <c r="A147" s="9" t="str">
        <f>IF(meno!A147=""," ",meno!A147)</f>
        <v xml:space="preserve"> </v>
      </c>
      <c r="B147" s="11" t="str">
        <f>IF(meno!B147=""," ",meno!B147)</f>
        <v xml:space="preserve"> </v>
      </c>
      <c r="C147" s="9" t="str">
        <f>IF(meno!D147=""," ",meno!D147)</f>
        <v xml:space="preserve"> </v>
      </c>
      <c r="D147" s="10" t="str">
        <f>IF(meno!E147=""," ",meno!E147)</f>
        <v xml:space="preserve"> </v>
      </c>
      <c r="E147" s="7" t="str">
        <f>IF($B147&lt;&gt;" ",IF(INDEX(meno!$F:$F,MATCH($B147,meno!$A:$A,0),1)=0," ",UPPER(INDEX(meno!$F:$F,MATCH($B147,meno!$A:$A,0),1)))," ")</f>
        <v xml:space="preserve"> </v>
      </c>
      <c r="F147" s="1" t="str">
        <f>IF(meno!H147=""," ",meno!H147)</f>
        <v xml:space="preserve"> </v>
      </c>
    </row>
    <row r="148" spans="1:6">
      <c r="A148" s="9" t="str">
        <f>IF(meno!A148=""," ",meno!A148)</f>
        <v xml:space="preserve"> </v>
      </c>
      <c r="B148" s="11" t="str">
        <f>IF(meno!B148=""," ",meno!B148)</f>
        <v xml:space="preserve"> </v>
      </c>
      <c r="C148" s="9" t="str">
        <f>IF(meno!D148=""," ",meno!D148)</f>
        <v xml:space="preserve"> </v>
      </c>
      <c r="D148" s="10" t="str">
        <f>IF(meno!E148=""," ",meno!E148)</f>
        <v xml:space="preserve"> </v>
      </c>
      <c r="E148" s="7" t="str">
        <f>IF($B148&lt;&gt;" ",IF(INDEX(meno!$F:$F,MATCH($B148,meno!$A:$A,0),1)=0," ",UPPER(INDEX(meno!$F:$F,MATCH($B148,meno!$A:$A,0),1)))," ")</f>
        <v xml:space="preserve"> </v>
      </c>
      <c r="F148" s="1" t="str">
        <f>IF(meno!H148=""," ",meno!H148)</f>
        <v xml:space="preserve"> </v>
      </c>
    </row>
    <row r="149" spans="1:6">
      <c r="A149" s="9" t="str">
        <f>IF(meno!A149=""," ",meno!A149)</f>
        <v xml:space="preserve"> </v>
      </c>
      <c r="B149" s="11" t="str">
        <f>IF(meno!B149=""," ",meno!B149)</f>
        <v xml:space="preserve"> </v>
      </c>
      <c r="C149" s="9" t="str">
        <f>IF(meno!D149=""," ",meno!D149)</f>
        <v xml:space="preserve"> </v>
      </c>
      <c r="D149" s="10" t="str">
        <f>IF(meno!E149=""," ",meno!E149)</f>
        <v xml:space="preserve"> </v>
      </c>
      <c r="E149" s="7" t="str">
        <f>IF($B149&lt;&gt;" ",IF(INDEX(meno!$F:$F,MATCH($B149,meno!$A:$A,0),1)=0," ",UPPER(INDEX(meno!$F:$F,MATCH($B149,meno!$A:$A,0),1)))," ")</f>
        <v xml:space="preserve"> </v>
      </c>
      <c r="F149" s="1" t="str">
        <f>IF(meno!H149=""," ",meno!H149)</f>
        <v xml:space="preserve"> </v>
      </c>
    </row>
    <row r="150" spans="1:6">
      <c r="A150" s="9" t="str">
        <f>IF(meno!A150=""," ",meno!A150)</f>
        <v xml:space="preserve"> </v>
      </c>
      <c r="B150" s="11" t="str">
        <f>IF(meno!B150=""," ",meno!B150)</f>
        <v xml:space="preserve"> </v>
      </c>
      <c r="C150" s="9" t="str">
        <f>IF(meno!D150=""," ",meno!D150)</f>
        <v xml:space="preserve"> </v>
      </c>
      <c r="D150" s="10" t="str">
        <f>IF(meno!E150=""," ",meno!E150)</f>
        <v xml:space="preserve"> </v>
      </c>
      <c r="E150" s="7" t="str">
        <f>IF($B150&lt;&gt;" ",IF(INDEX(meno!$F:$F,MATCH($B150,meno!$A:$A,0),1)=0," ",UPPER(INDEX(meno!$F:$F,MATCH($B150,meno!$A:$A,0),1)))," ")</f>
        <v xml:space="preserve"> </v>
      </c>
      <c r="F150" s="1" t="str">
        <f>IF(meno!H150=""," ",meno!H150)</f>
        <v xml:space="preserve"> </v>
      </c>
    </row>
    <row r="151" spans="1:6">
      <c r="A151" s="9" t="str">
        <f>IF(meno!A151=""," ",meno!A151)</f>
        <v xml:space="preserve"> </v>
      </c>
      <c r="B151" s="11" t="str">
        <f>IF(meno!B151=""," ",meno!B151)</f>
        <v xml:space="preserve"> </v>
      </c>
      <c r="C151" s="9" t="str">
        <f>IF(meno!D151=""," ",meno!D151)</f>
        <v xml:space="preserve"> </v>
      </c>
      <c r="D151" s="10" t="str">
        <f>IF(meno!E151=""," ",meno!E151)</f>
        <v xml:space="preserve"> </v>
      </c>
      <c r="E151" s="7" t="str">
        <f>IF($B151&lt;&gt;" ",IF(INDEX(meno!$F:$F,MATCH($B151,meno!$A:$A,0),1)=0," ",UPPER(INDEX(meno!$F:$F,MATCH($B151,meno!$A:$A,0),1)))," ")</f>
        <v xml:space="preserve"> </v>
      </c>
      <c r="F151" s="1" t="str">
        <f>IF(meno!H151=""," ",meno!H151)</f>
        <v xml:space="preserve"> </v>
      </c>
    </row>
    <row r="152" spans="1:6">
      <c r="A152" s="9" t="str">
        <f>IF(meno!A152=""," ",meno!A152)</f>
        <v xml:space="preserve"> </v>
      </c>
      <c r="B152" s="11" t="str">
        <f>IF(meno!B152=""," ",meno!B152)</f>
        <v xml:space="preserve"> </v>
      </c>
      <c r="C152" s="9" t="str">
        <f>IF(meno!D152=""," ",meno!D152)</f>
        <v xml:space="preserve"> </v>
      </c>
      <c r="D152" s="10" t="str">
        <f>IF(meno!E152=""," ",meno!E152)</f>
        <v xml:space="preserve"> </v>
      </c>
      <c r="E152" s="7" t="str">
        <f>IF($B152&lt;&gt;" ",IF(INDEX(meno!$F:$F,MATCH($B152,meno!$A:$A,0),1)=0," ",UPPER(INDEX(meno!$F:$F,MATCH($B152,meno!$A:$A,0),1)))," ")</f>
        <v xml:space="preserve"> </v>
      </c>
      <c r="F152" s="1" t="str">
        <f>IF(meno!H152=""," ",meno!H152)</f>
        <v xml:space="preserve"> </v>
      </c>
    </row>
    <row r="153" spans="1:6">
      <c r="A153" s="9" t="str">
        <f>IF(meno!A153=""," ",meno!A153)</f>
        <v xml:space="preserve"> </v>
      </c>
      <c r="B153" s="11" t="str">
        <f>IF(meno!B153=""," ",meno!B153)</f>
        <v xml:space="preserve"> </v>
      </c>
      <c r="C153" s="9" t="str">
        <f>IF(meno!D153=""," ",meno!D153)</f>
        <v xml:space="preserve"> </v>
      </c>
      <c r="D153" s="10" t="str">
        <f>IF(meno!E153=""," ",meno!E153)</f>
        <v xml:space="preserve"> </v>
      </c>
      <c r="E153" s="7" t="str">
        <f>IF($B153&lt;&gt;" ",IF(INDEX(meno!$F:$F,MATCH($B153,meno!$A:$A,0),1)=0," ",UPPER(INDEX(meno!$F:$F,MATCH($B153,meno!$A:$A,0),1)))," ")</f>
        <v xml:space="preserve"> </v>
      </c>
      <c r="F153" s="1" t="str">
        <f>IF(meno!H153=""," ",meno!H153)</f>
        <v xml:space="preserve"> </v>
      </c>
    </row>
    <row r="154" spans="1:6">
      <c r="A154" s="9" t="str">
        <f>IF(meno!A154=""," ",meno!A154)</f>
        <v xml:space="preserve"> </v>
      </c>
      <c r="B154" s="11" t="str">
        <f>IF(meno!B154=""," ",meno!B154)</f>
        <v xml:space="preserve"> </v>
      </c>
      <c r="C154" s="9" t="str">
        <f>IF(meno!D154=""," ",meno!D154)</f>
        <v xml:space="preserve"> </v>
      </c>
      <c r="D154" s="10" t="str">
        <f>IF(meno!E154=""," ",meno!E154)</f>
        <v xml:space="preserve"> </v>
      </c>
      <c r="E154" s="7" t="str">
        <f>IF($B154&lt;&gt;" ",IF(INDEX(meno!$F:$F,MATCH($B154,meno!$A:$A,0),1)=0," ",UPPER(INDEX(meno!$F:$F,MATCH($B154,meno!$A:$A,0),1)))," ")</f>
        <v xml:space="preserve"> </v>
      </c>
      <c r="F154" s="1" t="str">
        <f>IF(meno!H154=""," ",meno!H154)</f>
        <v xml:space="preserve"> </v>
      </c>
    </row>
    <row r="155" spans="1:6">
      <c r="A155" s="9" t="str">
        <f>IF(meno!A155=""," ",meno!A155)</f>
        <v xml:space="preserve"> </v>
      </c>
      <c r="B155" s="11" t="str">
        <f>IF(meno!B155=""," ",meno!B155)</f>
        <v xml:space="preserve"> </v>
      </c>
      <c r="C155" s="9" t="str">
        <f>IF(meno!D155=""," ",meno!D155)</f>
        <v xml:space="preserve"> </v>
      </c>
      <c r="D155" s="10" t="str">
        <f>IF(meno!E155=""," ",meno!E155)</f>
        <v xml:space="preserve"> </v>
      </c>
      <c r="E155" s="7" t="str">
        <f>IF($B155&lt;&gt;" ",IF(INDEX(meno!$F:$F,MATCH($B155,meno!$A:$A,0),1)=0," ",UPPER(INDEX(meno!$F:$F,MATCH($B155,meno!$A:$A,0),1)))," ")</f>
        <v xml:space="preserve"> </v>
      </c>
      <c r="F155" s="1" t="str">
        <f>IF(meno!H155=""," ",meno!H155)</f>
        <v xml:space="preserve"> </v>
      </c>
    </row>
    <row r="156" spans="1:6">
      <c r="A156" s="9" t="str">
        <f>IF(meno!A156=""," ",meno!A156)</f>
        <v xml:space="preserve"> </v>
      </c>
      <c r="B156" s="11" t="str">
        <f>IF(meno!B156=""," ",meno!B156)</f>
        <v xml:space="preserve"> </v>
      </c>
      <c r="C156" s="9" t="str">
        <f>IF(meno!D156=""," ",meno!D156)</f>
        <v xml:space="preserve"> </v>
      </c>
      <c r="D156" s="10" t="str">
        <f>IF(meno!E156=""," ",meno!E156)</f>
        <v xml:space="preserve"> </v>
      </c>
      <c r="E156" s="7" t="str">
        <f>IF($B156&lt;&gt;" ",IF(INDEX(meno!$F:$F,MATCH($B156,meno!$A:$A,0),1)=0," ",UPPER(INDEX(meno!$F:$F,MATCH($B156,meno!$A:$A,0),1)))," ")</f>
        <v xml:space="preserve"> </v>
      </c>
      <c r="F156" s="1" t="str">
        <f>IF(meno!H156=""," ",meno!H156)</f>
        <v xml:space="preserve"> </v>
      </c>
    </row>
    <row r="157" spans="1:6">
      <c r="A157" s="9" t="str">
        <f>IF(meno!A157=""," ",meno!A157)</f>
        <v xml:space="preserve"> </v>
      </c>
      <c r="B157" s="11" t="str">
        <f>IF(meno!B157=""," ",meno!B157)</f>
        <v xml:space="preserve"> </v>
      </c>
      <c r="C157" s="9" t="str">
        <f>IF(meno!D157=""," ",meno!D157)</f>
        <v xml:space="preserve"> </v>
      </c>
      <c r="D157" s="10" t="str">
        <f>IF(meno!E157=""," ",meno!E157)</f>
        <v xml:space="preserve"> </v>
      </c>
      <c r="E157" s="7" t="str">
        <f>IF($B157&lt;&gt;" ",IF(INDEX(meno!$F:$F,MATCH($B157,meno!$A:$A,0),1)=0," ",UPPER(INDEX(meno!$F:$F,MATCH($B157,meno!$A:$A,0),1)))," ")</f>
        <v xml:space="preserve"> </v>
      </c>
      <c r="F157" s="1" t="str">
        <f>IF(meno!H157=""," ",meno!H157)</f>
        <v xml:space="preserve"> </v>
      </c>
    </row>
    <row r="158" spans="1:6">
      <c r="A158" s="9" t="str">
        <f>IF(meno!A158=""," ",meno!A158)</f>
        <v xml:space="preserve"> </v>
      </c>
      <c r="B158" s="11" t="str">
        <f>IF(meno!B158=""," ",meno!B158)</f>
        <v xml:space="preserve"> </v>
      </c>
      <c r="C158" s="9" t="str">
        <f>IF(meno!D158=""," ",meno!D158)</f>
        <v xml:space="preserve"> </v>
      </c>
      <c r="D158" s="10" t="str">
        <f>IF(meno!E158=""," ",meno!E158)</f>
        <v xml:space="preserve"> </v>
      </c>
      <c r="E158" s="7" t="str">
        <f>IF($B158&lt;&gt;" ",IF(INDEX(meno!$F:$F,MATCH($B158,meno!$A:$A,0),1)=0," ",UPPER(INDEX(meno!$F:$F,MATCH($B158,meno!$A:$A,0),1)))," ")</f>
        <v xml:space="preserve"> </v>
      </c>
      <c r="F158" s="1" t="str">
        <f>IF(meno!H158=""," ",meno!H158)</f>
        <v xml:space="preserve"> </v>
      </c>
    </row>
    <row r="159" spans="1:6">
      <c r="A159" s="9" t="str">
        <f>IF(meno!A159=""," ",meno!A159)</f>
        <v xml:space="preserve"> </v>
      </c>
      <c r="B159" s="11" t="str">
        <f>IF(meno!B159=""," ",meno!B159)</f>
        <v xml:space="preserve"> </v>
      </c>
      <c r="C159" s="9" t="str">
        <f>IF(meno!D159=""," ",meno!D159)</f>
        <v xml:space="preserve"> </v>
      </c>
      <c r="D159" s="10" t="str">
        <f>IF(meno!E159=""," ",meno!E159)</f>
        <v xml:space="preserve"> </v>
      </c>
      <c r="E159" s="7" t="str">
        <f>IF($B159&lt;&gt;" ",IF(INDEX(meno!$F:$F,MATCH($B159,meno!$A:$A,0),1)=0," ",UPPER(INDEX(meno!$F:$F,MATCH($B159,meno!$A:$A,0),1)))," ")</f>
        <v xml:space="preserve"> </v>
      </c>
      <c r="F159" s="1" t="str">
        <f>IF(meno!H159=""," ",meno!H159)</f>
        <v xml:space="preserve"> </v>
      </c>
    </row>
    <row r="160" spans="1:6">
      <c r="A160" s="9" t="str">
        <f>IF(meno!A160=""," ",meno!A160)</f>
        <v xml:space="preserve"> </v>
      </c>
      <c r="B160" s="11" t="str">
        <f>IF(meno!B160=""," ",meno!B160)</f>
        <v xml:space="preserve"> </v>
      </c>
      <c r="C160" s="9" t="str">
        <f>IF(meno!D160=""," ",meno!D160)</f>
        <v xml:space="preserve"> </v>
      </c>
      <c r="D160" s="10" t="str">
        <f>IF(meno!E160=""," ",meno!E160)</f>
        <v xml:space="preserve"> </v>
      </c>
      <c r="E160" s="7" t="str">
        <f>IF($B160&lt;&gt;" ",IF(INDEX(meno!$F:$F,MATCH($B160,meno!$A:$A,0),1)=0," ",UPPER(INDEX(meno!$F:$F,MATCH($B160,meno!$A:$A,0),1)))," ")</f>
        <v xml:space="preserve"> </v>
      </c>
      <c r="F160" s="1" t="str">
        <f>IF(meno!H160=""," ",meno!H160)</f>
        <v xml:space="preserve"> </v>
      </c>
    </row>
    <row r="161" spans="1:6">
      <c r="A161" s="9" t="str">
        <f>IF(meno!A161=""," ",meno!A161)</f>
        <v xml:space="preserve"> </v>
      </c>
      <c r="B161" s="11" t="str">
        <f>IF(meno!B161=""," ",meno!B161)</f>
        <v xml:space="preserve"> </v>
      </c>
      <c r="C161" s="9" t="str">
        <f>IF(meno!D161=""," ",meno!D161)</f>
        <v xml:space="preserve"> </v>
      </c>
      <c r="D161" s="10" t="str">
        <f>IF(meno!E161=""," ",meno!E161)</f>
        <v xml:space="preserve"> </v>
      </c>
      <c r="E161" s="7" t="str">
        <f>IF($B161&lt;&gt;" ",IF(INDEX(meno!$F:$F,MATCH($B161,meno!$A:$A,0),1)=0," ",UPPER(INDEX(meno!$F:$F,MATCH($B161,meno!$A:$A,0),1)))," ")</f>
        <v xml:space="preserve"> </v>
      </c>
      <c r="F161" s="1" t="str">
        <f>IF(meno!H161=""," ",meno!H161)</f>
        <v xml:space="preserve"> </v>
      </c>
    </row>
    <row r="162" spans="1:6">
      <c r="A162" s="9" t="str">
        <f>IF(meno!A162=""," ",meno!A162)</f>
        <v xml:space="preserve"> </v>
      </c>
      <c r="B162" s="11" t="str">
        <f>IF(meno!B162=""," ",meno!B162)</f>
        <v xml:space="preserve"> </v>
      </c>
      <c r="C162" s="9" t="str">
        <f>IF(meno!D162=""," ",meno!D162)</f>
        <v xml:space="preserve"> </v>
      </c>
      <c r="D162" s="10" t="str">
        <f>IF(meno!E162=""," ",meno!E162)</f>
        <v xml:space="preserve"> </v>
      </c>
      <c r="E162" s="7" t="str">
        <f>IF($B162&lt;&gt;" ",IF(INDEX(meno!$F:$F,MATCH($B162,meno!$A:$A,0),1)=0," ",UPPER(INDEX(meno!$F:$F,MATCH($B162,meno!$A:$A,0),1)))," ")</f>
        <v xml:space="preserve"> </v>
      </c>
      <c r="F162" s="1" t="str">
        <f>IF(meno!H162=""," ",meno!H162)</f>
        <v xml:space="preserve"> </v>
      </c>
    </row>
    <row r="163" spans="1:6">
      <c r="A163" s="9" t="str">
        <f>IF(meno!A163=""," ",meno!A163)</f>
        <v xml:space="preserve"> </v>
      </c>
      <c r="B163" s="11" t="str">
        <f>IF(meno!B163=""," ",meno!B163)</f>
        <v xml:space="preserve"> </v>
      </c>
      <c r="C163" s="9" t="str">
        <f>IF(meno!D163=""," ",meno!D163)</f>
        <v xml:space="preserve"> </v>
      </c>
      <c r="D163" s="10" t="str">
        <f>IF(meno!E163=""," ",meno!E163)</f>
        <v xml:space="preserve"> </v>
      </c>
      <c r="E163" s="7" t="str">
        <f>IF($B163&lt;&gt;" ",IF(INDEX(meno!$F:$F,MATCH($B163,meno!$A:$A,0),1)=0," ",UPPER(INDEX(meno!$F:$F,MATCH($B163,meno!$A:$A,0),1)))," ")</f>
        <v xml:space="preserve"> </v>
      </c>
      <c r="F163" s="1" t="str">
        <f>IF(meno!H163=""," ",meno!H163)</f>
        <v xml:space="preserve"> </v>
      </c>
    </row>
    <row r="164" spans="1:6">
      <c r="A164" s="9" t="str">
        <f>IF(meno!A164=""," ",meno!A164)</f>
        <v xml:space="preserve"> </v>
      </c>
      <c r="B164" s="11" t="str">
        <f>IF(meno!B164=""," ",meno!B164)</f>
        <v xml:space="preserve"> </v>
      </c>
      <c r="C164" s="9" t="str">
        <f>IF(meno!D164=""," ",meno!D164)</f>
        <v xml:space="preserve"> </v>
      </c>
      <c r="D164" s="10" t="str">
        <f>IF(meno!E164=""," ",meno!E164)</f>
        <v xml:space="preserve"> </v>
      </c>
      <c r="E164" s="7" t="str">
        <f>IF($B164&lt;&gt;" ",IF(INDEX(meno!$F:$F,MATCH($B164,meno!$A:$A,0),1)=0," ",UPPER(INDEX(meno!$F:$F,MATCH($B164,meno!$A:$A,0),1)))," ")</f>
        <v xml:space="preserve"> </v>
      </c>
      <c r="F164" s="1" t="str">
        <f>IF(meno!H164=""," ",meno!H164)</f>
        <v xml:space="preserve"> </v>
      </c>
    </row>
    <row r="165" spans="1:6">
      <c r="A165" s="9" t="str">
        <f>IF(meno!A165=""," ",meno!A165)</f>
        <v xml:space="preserve"> </v>
      </c>
      <c r="B165" s="11" t="str">
        <f>IF(meno!B165=""," ",meno!B165)</f>
        <v xml:space="preserve"> </v>
      </c>
      <c r="C165" s="9" t="str">
        <f>IF(meno!D165=""," ",meno!D165)</f>
        <v xml:space="preserve"> </v>
      </c>
      <c r="D165" s="10" t="str">
        <f>IF(meno!E165=""," ",meno!E165)</f>
        <v xml:space="preserve"> </v>
      </c>
      <c r="E165" s="7" t="str">
        <f>IF($B165&lt;&gt;" ",IF(INDEX(meno!$F:$F,MATCH($B165,meno!$A:$A,0),1)=0," ",UPPER(INDEX(meno!$F:$F,MATCH($B165,meno!$A:$A,0),1)))," ")</f>
        <v xml:space="preserve"> </v>
      </c>
      <c r="F165" s="1" t="str">
        <f>IF(meno!H165=""," ",meno!H165)</f>
        <v xml:space="preserve"> </v>
      </c>
    </row>
    <row r="166" spans="1:6">
      <c r="A166" s="9" t="str">
        <f>IF(meno!A166=""," ",meno!A166)</f>
        <v xml:space="preserve"> </v>
      </c>
      <c r="B166" s="11" t="str">
        <f>IF(meno!B166=""," ",meno!B166)</f>
        <v xml:space="preserve"> </v>
      </c>
      <c r="C166" s="9" t="str">
        <f>IF(meno!D166=""," ",meno!D166)</f>
        <v xml:space="preserve"> </v>
      </c>
      <c r="D166" s="10" t="str">
        <f>IF(meno!E166=""," ",meno!E166)</f>
        <v xml:space="preserve"> </v>
      </c>
      <c r="E166" s="7" t="str">
        <f>IF($B166&lt;&gt;" ",IF(INDEX(meno!$F:$F,MATCH($B166,meno!$A:$A,0),1)=0," ",UPPER(INDEX(meno!$F:$F,MATCH($B166,meno!$A:$A,0),1)))," ")</f>
        <v xml:space="preserve"> </v>
      </c>
      <c r="F166" s="1" t="str">
        <f>IF(meno!H166=""," ",meno!H166)</f>
        <v xml:space="preserve"> </v>
      </c>
    </row>
    <row r="167" spans="1:6">
      <c r="A167" s="9" t="str">
        <f>IF(meno!A167=""," ",meno!A167)</f>
        <v xml:space="preserve"> </v>
      </c>
      <c r="B167" s="11" t="str">
        <f>IF(meno!B167=""," ",meno!B167)</f>
        <v xml:space="preserve"> </v>
      </c>
      <c r="C167" s="9" t="str">
        <f>IF(meno!D167=""," ",meno!D167)</f>
        <v xml:space="preserve"> </v>
      </c>
      <c r="D167" s="10" t="str">
        <f>IF(meno!E167=""," ",meno!E167)</f>
        <v xml:space="preserve"> </v>
      </c>
      <c r="E167" s="7" t="str">
        <f>IF($B167&lt;&gt;" ",IF(INDEX(meno!$F:$F,MATCH($B167,meno!$A:$A,0),1)=0," ",UPPER(INDEX(meno!$F:$F,MATCH($B167,meno!$A:$A,0),1)))," ")</f>
        <v xml:space="preserve"> </v>
      </c>
      <c r="F167" s="1" t="str">
        <f>IF(meno!H167=""," ",meno!H167)</f>
        <v xml:space="preserve"> </v>
      </c>
    </row>
    <row r="168" spans="1:6">
      <c r="A168" s="9" t="str">
        <f>IF(meno!A168=""," ",meno!A168)</f>
        <v xml:space="preserve"> </v>
      </c>
      <c r="B168" s="11" t="str">
        <f>IF(meno!B168=""," ",meno!B168)</f>
        <v xml:space="preserve"> </v>
      </c>
      <c r="C168" s="9" t="str">
        <f>IF(meno!D168=""," ",meno!D168)</f>
        <v xml:space="preserve"> </v>
      </c>
      <c r="D168" s="10" t="str">
        <f>IF(meno!E168=""," ",meno!E168)</f>
        <v xml:space="preserve"> </v>
      </c>
      <c r="E168" s="7" t="str">
        <f>IF($B168&lt;&gt;" ",IF(INDEX(meno!$F:$F,MATCH($B168,meno!$A:$A,0),1)=0," ",UPPER(INDEX(meno!$F:$F,MATCH($B168,meno!$A:$A,0),1)))," ")</f>
        <v xml:space="preserve"> </v>
      </c>
      <c r="F168" s="1" t="str">
        <f>IF(meno!H168=""," ",meno!H168)</f>
        <v xml:space="preserve"> </v>
      </c>
    </row>
    <row r="169" spans="1:6">
      <c r="A169" s="9" t="str">
        <f>IF(meno!A169=""," ",meno!A169)</f>
        <v xml:space="preserve"> </v>
      </c>
      <c r="B169" s="11" t="str">
        <f>IF(meno!B169=""," ",meno!B169)</f>
        <v xml:space="preserve"> </v>
      </c>
      <c r="C169" s="9" t="str">
        <f>IF(meno!D169=""," ",meno!D169)</f>
        <v xml:space="preserve"> </v>
      </c>
      <c r="D169" s="10" t="str">
        <f>IF(meno!E169=""," ",meno!E169)</f>
        <v xml:space="preserve"> </v>
      </c>
      <c r="E169" s="7" t="str">
        <f>IF($B169&lt;&gt;" ",IF(INDEX(meno!$F:$F,MATCH($B169,meno!$A:$A,0),1)=0," ",UPPER(INDEX(meno!$F:$F,MATCH($B169,meno!$A:$A,0),1)))," ")</f>
        <v xml:space="preserve"> </v>
      </c>
      <c r="F169" s="1" t="str">
        <f>IF(meno!H169=""," ",meno!H169)</f>
        <v xml:space="preserve"> </v>
      </c>
    </row>
    <row r="170" spans="1:6">
      <c r="A170" s="9" t="str">
        <f>IF(meno!A170=""," ",meno!A170)</f>
        <v xml:space="preserve"> </v>
      </c>
      <c r="B170" s="11" t="str">
        <f>IF(meno!B170=""," ",meno!B170)</f>
        <v xml:space="preserve"> </v>
      </c>
      <c r="C170" s="9" t="str">
        <f>IF(meno!D170=""," ",meno!D170)</f>
        <v xml:space="preserve"> </v>
      </c>
      <c r="D170" s="10" t="str">
        <f>IF(meno!E170=""," ",meno!E170)</f>
        <v xml:space="preserve"> </v>
      </c>
      <c r="E170" s="7" t="str">
        <f>IF($B170&lt;&gt;" ",IF(INDEX(meno!$F:$F,MATCH($B170,meno!$A:$A,0),1)=0," ",UPPER(INDEX(meno!$F:$F,MATCH($B170,meno!$A:$A,0),1)))," ")</f>
        <v xml:space="preserve"> </v>
      </c>
      <c r="F170" s="1" t="str">
        <f>IF(meno!H170=""," ",meno!H170)</f>
        <v xml:space="preserve"> </v>
      </c>
    </row>
    <row r="171" spans="1:6">
      <c r="A171" s="9" t="str">
        <f>IF(meno!A171=""," ",meno!A171)</f>
        <v xml:space="preserve"> </v>
      </c>
      <c r="B171" s="11" t="str">
        <f>IF(meno!B171=""," ",meno!B171)</f>
        <v xml:space="preserve"> </v>
      </c>
      <c r="C171" s="9" t="str">
        <f>IF(meno!D171=""," ",meno!D171)</f>
        <v xml:space="preserve"> </v>
      </c>
      <c r="D171" s="10" t="str">
        <f>IF(meno!E171=""," ",meno!E171)</f>
        <v xml:space="preserve"> </v>
      </c>
      <c r="E171" s="7" t="str">
        <f>IF($B171&lt;&gt;" ",IF(INDEX(meno!$F:$F,MATCH($B171,meno!$A:$A,0),1)=0," ",UPPER(INDEX(meno!$F:$F,MATCH($B171,meno!$A:$A,0),1)))," ")</f>
        <v xml:space="preserve"> </v>
      </c>
      <c r="F171" s="1" t="str">
        <f>IF(meno!H171=""," ",meno!H171)</f>
        <v xml:space="preserve"> </v>
      </c>
    </row>
    <row r="172" spans="1:6">
      <c r="A172" s="9" t="str">
        <f>IF(meno!A172=""," ",meno!A172)</f>
        <v xml:space="preserve"> </v>
      </c>
      <c r="B172" s="11" t="str">
        <f>IF(meno!B172=""," ",meno!B172)</f>
        <v xml:space="preserve"> </v>
      </c>
      <c r="C172" s="9" t="str">
        <f>IF(meno!D172=""," ",meno!D172)</f>
        <v xml:space="preserve"> </v>
      </c>
      <c r="D172" s="10" t="str">
        <f>IF(meno!E172=""," ",meno!E172)</f>
        <v xml:space="preserve"> </v>
      </c>
      <c r="E172" s="7" t="str">
        <f>IF($B172&lt;&gt;" ",IF(INDEX(meno!$F:$F,MATCH($B172,meno!$A:$A,0),1)=0," ",UPPER(INDEX(meno!$F:$F,MATCH($B172,meno!$A:$A,0),1)))," ")</f>
        <v xml:space="preserve"> </v>
      </c>
      <c r="F172" s="1" t="str">
        <f>IF(meno!H172=""," ",meno!H172)</f>
        <v xml:space="preserve"> </v>
      </c>
    </row>
    <row r="173" spans="1:6">
      <c r="A173" s="9" t="str">
        <f>IF(meno!A173=""," ",meno!A173)</f>
        <v xml:space="preserve"> </v>
      </c>
      <c r="B173" s="11" t="str">
        <f>IF(meno!B173=""," ",meno!B173)</f>
        <v xml:space="preserve"> </v>
      </c>
      <c r="C173" s="9" t="str">
        <f>IF(meno!D173=""," ",meno!D173)</f>
        <v xml:space="preserve"> </v>
      </c>
      <c r="D173" s="10" t="str">
        <f>IF(meno!E173=""," ",meno!E173)</f>
        <v xml:space="preserve"> </v>
      </c>
      <c r="E173" s="7" t="str">
        <f>IF($B173&lt;&gt;" ",IF(INDEX(meno!$F:$F,MATCH($B173,meno!$A:$A,0),1)=0," ",UPPER(INDEX(meno!$F:$F,MATCH($B173,meno!$A:$A,0),1)))," ")</f>
        <v xml:space="preserve"> </v>
      </c>
      <c r="F173" s="1" t="str">
        <f>IF(meno!H173=""," ",meno!H173)</f>
        <v xml:space="preserve"> </v>
      </c>
    </row>
    <row r="174" spans="1:6">
      <c r="A174" s="9" t="str">
        <f>IF(meno!A174=""," ",meno!A174)</f>
        <v xml:space="preserve"> </v>
      </c>
      <c r="B174" s="11" t="str">
        <f>IF(meno!B174=""," ",meno!B174)</f>
        <v xml:space="preserve"> </v>
      </c>
      <c r="C174" s="9" t="str">
        <f>IF(meno!D174=""," ",meno!D174)</f>
        <v xml:space="preserve"> </v>
      </c>
      <c r="D174" s="10" t="str">
        <f>IF(meno!E174=""," ",meno!E174)</f>
        <v xml:space="preserve"> </v>
      </c>
      <c r="E174" s="7" t="str">
        <f>IF($B174&lt;&gt;" ",IF(INDEX(meno!$F:$F,MATCH($B174,meno!$A:$A,0),1)=0," ",UPPER(INDEX(meno!$F:$F,MATCH($B174,meno!$A:$A,0),1)))," ")</f>
        <v xml:space="preserve"> </v>
      </c>
      <c r="F174" s="1" t="str">
        <f>IF(meno!H174=""," ",meno!H174)</f>
        <v xml:space="preserve"> </v>
      </c>
    </row>
    <row r="175" spans="1:6">
      <c r="A175" s="9" t="str">
        <f>IF(meno!A175=""," ",meno!A175)</f>
        <v xml:space="preserve"> </v>
      </c>
      <c r="B175" s="11" t="str">
        <f>IF(meno!B175=""," ",meno!B175)</f>
        <v xml:space="preserve"> </v>
      </c>
      <c r="C175" s="9" t="str">
        <f>IF(meno!D175=""," ",meno!D175)</f>
        <v xml:space="preserve"> </v>
      </c>
      <c r="D175" s="10" t="str">
        <f>IF(meno!E175=""," ",meno!E175)</f>
        <v xml:space="preserve"> </v>
      </c>
      <c r="E175" s="7" t="str">
        <f>IF($B175&lt;&gt;" ",IF(INDEX(meno!$F:$F,MATCH($B175,meno!$A:$A,0),1)=0," ",UPPER(INDEX(meno!$F:$F,MATCH($B175,meno!$A:$A,0),1)))," ")</f>
        <v xml:space="preserve"> </v>
      </c>
      <c r="F175" s="1" t="str">
        <f>IF(meno!H175=""," ",meno!H175)</f>
        <v xml:space="preserve"> </v>
      </c>
    </row>
    <row r="176" spans="1:6">
      <c r="A176" s="9" t="str">
        <f>IF(meno!A176=""," ",meno!A176)</f>
        <v xml:space="preserve"> </v>
      </c>
      <c r="B176" s="11" t="str">
        <f>IF(meno!B176=""," ",meno!B176)</f>
        <v xml:space="preserve"> </v>
      </c>
      <c r="C176" s="9" t="str">
        <f>IF(meno!D176=""," ",meno!D176)</f>
        <v xml:space="preserve"> </v>
      </c>
      <c r="D176" s="10" t="str">
        <f>IF(meno!E176=""," ",meno!E176)</f>
        <v xml:space="preserve"> </v>
      </c>
      <c r="E176" s="7" t="str">
        <f>IF($B176&lt;&gt;" ",IF(INDEX(meno!$F:$F,MATCH($B176,meno!$A:$A,0),1)=0," ",UPPER(INDEX(meno!$F:$F,MATCH($B176,meno!$A:$A,0),1)))," ")</f>
        <v xml:space="preserve"> </v>
      </c>
      <c r="F176" s="1" t="str">
        <f>IF(meno!H176=""," ",meno!H176)</f>
        <v xml:space="preserve"> </v>
      </c>
    </row>
    <row r="177" spans="1:6">
      <c r="A177" s="9" t="str">
        <f>IF(meno!A177=""," ",meno!A177)</f>
        <v xml:space="preserve"> </v>
      </c>
      <c r="B177" s="11" t="str">
        <f>IF(meno!B177=""," ",meno!B177)</f>
        <v xml:space="preserve"> </v>
      </c>
      <c r="C177" s="9" t="str">
        <f>IF(meno!D177=""," ",meno!D177)</f>
        <v xml:space="preserve"> </v>
      </c>
      <c r="D177" s="10" t="str">
        <f>IF(meno!E177=""," ",meno!E177)</f>
        <v xml:space="preserve"> </v>
      </c>
      <c r="E177" s="7" t="str">
        <f>IF($B177&lt;&gt;" ",IF(INDEX(meno!$F:$F,MATCH($B177,meno!$A:$A,0),1)=0," ",UPPER(INDEX(meno!$F:$F,MATCH($B177,meno!$A:$A,0),1)))," ")</f>
        <v xml:space="preserve"> </v>
      </c>
      <c r="F177" s="1" t="str">
        <f>IF(meno!H177=""," ",meno!H177)</f>
        <v xml:space="preserve"> </v>
      </c>
    </row>
    <row r="178" spans="1:6">
      <c r="A178" s="9" t="str">
        <f>IF(meno!A178=""," ",meno!A178)</f>
        <v xml:space="preserve"> </v>
      </c>
      <c r="B178" s="11" t="str">
        <f>IF(meno!B178=""," ",meno!B178)</f>
        <v xml:space="preserve"> </v>
      </c>
      <c r="C178" s="9" t="str">
        <f>IF(meno!D178=""," ",meno!D178)</f>
        <v xml:space="preserve"> </v>
      </c>
      <c r="D178" s="10" t="str">
        <f>IF(meno!E178=""," ",meno!E178)</f>
        <v xml:space="preserve"> </v>
      </c>
      <c r="E178" s="7" t="str">
        <f>IF($B178&lt;&gt;" ",IF(INDEX(meno!$F:$F,MATCH($B178,meno!$A:$A,0),1)=0," ",UPPER(INDEX(meno!$F:$F,MATCH($B178,meno!$A:$A,0),1)))," ")</f>
        <v xml:space="preserve"> </v>
      </c>
      <c r="F178" s="1" t="str">
        <f>IF(meno!H178=""," ",meno!H178)</f>
        <v xml:space="preserve"> </v>
      </c>
    </row>
    <row r="179" spans="1:6">
      <c r="A179" s="9" t="str">
        <f>IF(meno!A179=""," ",meno!A179)</f>
        <v xml:space="preserve"> </v>
      </c>
      <c r="B179" s="11" t="str">
        <f>IF(meno!B179=""," ",meno!B179)</f>
        <v xml:space="preserve"> </v>
      </c>
      <c r="C179" s="9" t="str">
        <f>IF(meno!D179=""," ",meno!D179)</f>
        <v xml:space="preserve"> </v>
      </c>
      <c r="D179" s="10" t="str">
        <f>IF(meno!E179=""," ",meno!E179)</f>
        <v xml:space="preserve"> </v>
      </c>
      <c r="E179" s="7" t="str">
        <f>IF($B179&lt;&gt;" ",IF(INDEX(meno!$F:$F,MATCH($B179,meno!$A:$A,0),1)=0," ",UPPER(INDEX(meno!$F:$F,MATCH($B179,meno!$A:$A,0),1)))," ")</f>
        <v xml:space="preserve"> </v>
      </c>
      <c r="F179" s="1" t="str">
        <f>IF(meno!H179=""," ",meno!H179)</f>
        <v xml:space="preserve"> </v>
      </c>
    </row>
    <row r="180" spans="1:6">
      <c r="A180" s="9" t="str">
        <f>IF(meno!A180=""," ",meno!A180)</f>
        <v xml:space="preserve"> </v>
      </c>
      <c r="B180" s="11" t="str">
        <f>IF(meno!B180=""," ",meno!B180)</f>
        <v xml:space="preserve"> </v>
      </c>
      <c r="C180" s="9" t="str">
        <f>IF(meno!D180=""," ",meno!D180)</f>
        <v xml:space="preserve"> </v>
      </c>
      <c r="D180" s="10" t="str">
        <f>IF(meno!E180=""," ",meno!E180)</f>
        <v xml:space="preserve"> </v>
      </c>
      <c r="E180" s="7" t="str">
        <f>IF($B180&lt;&gt;" ",IF(INDEX(meno!$F:$F,MATCH($B180,meno!$A:$A,0),1)=0," ",UPPER(INDEX(meno!$F:$F,MATCH($B180,meno!$A:$A,0),1)))," ")</f>
        <v xml:space="preserve"> </v>
      </c>
      <c r="F180" s="1" t="str">
        <f>IF(meno!H180=""," ",meno!H180)</f>
        <v xml:space="preserve"> </v>
      </c>
    </row>
    <row r="181" spans="1:6">
      <c r="A181" s="9" t="str">
        <f>IF(meno!A181=""," ",meno!A181)</f>
        <v xml:space="preserve"> </v>
      </c>
      <c r="B181" s="11" t="str">
        <f>IF(meno!B181=""," ",meno!B181)</f>
        <v xml:space="preserve"> </v>
      </c>
      <c r="C181" s="9" t="str">
        <f>IF(meno!D181=""," ",meno!D181)</f>
        <v xml:space="preserve"> </v>
      </c>
      <c r="D181" s="10" t="str">
        <f>IF(meno!E181=""," ",meno!E181)</f>
        <v xml:space="preserve"> </v>
      </c>
      <c r="E181" s="7" t="str">
        <f>IF($B181&lt;&gt;" ",IF(INDEX(meno!$F:$F,MATCH($B181,meno!$A:$A,0),1)=0," ",UPPER(INDEX(meno!$F:$F,MATCH($B181,meno!$A:$A,0),1)))," ")</f>
        <v xml:space="preserve"> </v>
      </c>
      <c r="F181" s="1" t="str">
        <f>IF(meno!H181=""," ",meno!H181)</f>
        <v xml:space="preserve"> </v>
      </c>
    </row>
    <row r="182" spans="1:6">
      <c r="A182" s="9" t="str">
        <f>IF(meno!A182=""," ",meno!A182)</f>
        <v xml:space="preserve"> </v>
      </c>
      <c r="B182" s="11" t="str">
        <f>IF(meno!B182=""," ",meno!B182)</f>
        <v xml:space="preserve"> </v>
      </c>
      <c r="C182" s="9" t="str">
        <f>IF(meno!D182=""," ",meno!D182)</f>
        <v xml:space="preserve"> </v>
      </c>
      <c r="D182" s="10" t="str">
        <f>IF(meno!E182=""," ",meno!E182)</f>
        <v xml:space="preserve"> </v>
      </c>
      <c r="E182" s="7" t="str">
        <f>IF($B182&lt;&gt;" ",IF(INDEX(meno!$F:$F,MATCH($B182,meno!$A:$A,0),1)=0," ",UPPER(INDEX(meno!$F:$F,MATCH($B182,meno!$A:$A,0),1)))," ")</f>
        <v xml:space="preserve"> </v>
      </c>
      <c r="F182" s="1" t="str">
        <f>IF(meno!H182=""," ",meno!H182)</f>
        <v xml:space="preserve"> </v>
      </c>
    </row>
    <row r="183" spans="1:6">
      <c r="A183" s="9" t="str">
        <f>IF(meno!A183=""," ",meno!A183)</f>
        <v xml:space="preserve"> </v>
      </c>
      <c r="B183" s="11" t="str">
        <f>IF(meno!B183=""," ",meno!B183)</f>
        <v xml:space="preserve"> </v>
      </c>
      <c r="C183" s="9" t="str">
        <f>IF(meno!D183=""," ",meno!D183)</f>
        <v xml:space="preserve"> </v>
      </c>
      <c r="D183" s="10" t="str">
        <f>IF(meno!E183=""," ",meno!E183)</f>
        <v xml:space="preserve"> </v>
      </c>
      <c r="E183" s="7" t="str">
        <f>IF($B183&lt;&gt;" ",IF(INDEX(meno!$F:$F,MATCH($B183,meno!$A:$A,0),1)=0," ",UPPER(INDEX(meno!$F:$F,MATCH($B183,meno!$A:$A,0),1)))," ")</f>
        <v xml:space="preserve"> </v>
      </c>
      <c r="F183" s="1" t="str">
        <f>IF(meno!H183=""," ",meno!H183)</f>
        <v xml:space="preserve"> </v>
      </c>
    </row>
    <row r="184" spans="1:6">
      <c r="A184" s="9" t="str">
        <f>IF(meno!A184=""," ",meno!A184)</f>
        <v xml:space="preserve"> </v>
      </c>
      <c r="B184" s="11" t="str">
        <f>IF(meno!B184=""," ",meno!B184)</f>
        <v xml:space="preserve"> </v>
      </c>
      <c r="C184" s="9" t="str">
        <f>IF(meno!D184=""," ",meno!D184)</f>
        <v xml:space="preserve"> </v>
      </c>
      <c r="D184" s="10" t="str">
        <f>IF(meno!E184=""," ",meno!E184)</f>
        <v xml:space="preserve"> </v>
      </c>
      <c r="E184" s="7" t="str">
        <f>IF($B184&lt;&gt;" ",IF(INDEX(meno!$F:$F,MATCH($B184,meno!$A:$A,0),1)=0," ",UPPER(INDEX(meno!$F:$F,MATCH($B184,meno!$A:$A,0),1)))," ")</f>
        <v xml:space="preserve"> </v>
      </c>
      <c r="F184" s="1" t="str">
        <f>IF(meno!H184=""," ",meno!H184)</f>
        <v xml:space="preserve"> </v>
      </c>
    </row>
    <row r="185" spans="1:6">
      <c r="A185" s="9" t="str">
        <f>IF(meno!A185=""," ",meno!A185)</f>
        <v xml:space="preserve"> </v>
      </c>
      <c r="B185" s="11" t="str">
        <f>IF(meno!B185=""," ",meno!B185)</f>
        <v xml:space="preserve"> </v>
      </c>
      <c r="C185" s="9" t="str">
        <f>IF(meno!D185=""," ",meno!D185)</f>
        <v xml:space="preserve"> </v>
      </c>
      <c r="D185" s="10" t="str">
        <f>IF(meno!E185=""," ",meno!E185)</f>
        <v xml:space="preserve"> </v>
      </c>
      <c r="E185" s="7" t="str">
        <f>IF($B185&lt;&gt;" ",IF(INDEX(meno!$F:$F,MATCH($B185,meno!$A:$A,0),1)=0," ",UPPER(INDEX(meno!$F:$F,MATCH($B185,meno!$A:$A,0),1)))," ")</f>
        <v xml:space="preserve"> </v>
      </c>
      <c r="F185" s="1" t="str">
        <f>IF(meno!H185=""," ",meno!H185)</f>
        <v xml:space="preserve"> </v>
      </c>
    </row>
    <row r="186" spans="1:6">
      <c r="A186" s="9" t="str">
        <f>IF(meno!A186=""," ",meno!A186)</f>
        <v xml:space="preserve"> </v>
      </c>
      <c r="B186" s="11" t="str">
        <f>IF(meno!B186=""," ",meno!B186)</f>
        <v xml:space="preserve"> </v>
      </c>
      <c r="C186" s="9" t="str">
        <f>IF(meno!D186=""," ",meno!D186)</f>
        <v xml:space="preserve"> </v>
      </c>
      <c r="D186" s="10" t="str">
        <f>IF(meno!E186=""," ",meno!E186)</f>
        <v xml:space="preserve"> </v>
      </c>
      <c r="E186" s="7" t="str">
        <f>IF($B186&lt;&gt;" ",IF(INDEX(meno!$F:$F,MATCH($B186,meno!$A:$A,0),1)=0," ",UPPER(INDEX(meno!$F:$F,MATCH($B186,meno!$A:$A,0),1)))," ")</f>
        <v xml:space="preserve"> </v>
      </c>
      <c r="F186" s="1" t="str">
        <f>IF(meno!H186=""," ",meno!H186)</f>
        <v xml:space="preserve"> </v>
      </c>
    </row>
    <row r="187" spans="1:6">
      <c r="A187" s="9" t="str">
        <f>IF(meno!A187=""," ",meno!A187)</f>
        <v xml:space="preserve"> </v>
      </c>
      <c r="B187" s="11" t="str">
        <f>IF(meno!B187=""," ",meno!B187)</f>
        <v xml:space="preserve"> </v>
      </c>
      <c r="C187" s="9" t="str">
        <f>IF(meno!D187=""," ",meno!D187)</f>
        <v xml:space="preserve"> </v>
      </c>
      <c r="D187" s="10" t="str">
        <f>IF(meno!E187=""," ",meno!E187)</f>
        <v xml:space="preserve"> </v>
      </c>
      <c r="E187" s="7" t="str">
        <f>IF($B187&lt;&gt;" ",IF(INDEX(meno!$F:$F,MATCH($B187,meno!$A:$A,0),1)=0," ",UPPER(INDEX(meno!$F:$F,MATCH($B187,meno!$A:$A,0),1)))," ")</f>
        <v xml:space="preserve"> </v>
      </c>
      <c r="F187" s="1" t="str">
        <f>IF(meno!H187=""," ",meno!H187)</f>
        <v xml:space="preserve"> </v>
      </c>
    </row>
    <row r="188" spans="1:6">
      <c r="A188" s="9" t="str">
        <f>IF(meno!A188=""," ",meno!A188)</f>
        <v xml:space="preserve"> </v>
      </c>
      <c r="B188" s="11" t="str">
        <f>IF(meno!B188=""," ",meno!B188)</f>
        <v xml:space="preserve"> </v>
      </c>
      <c r="C188" s="9" t="str">
        <f>IF(meno!D188=""," ",meno!D188)</f>
        <v xml:space="preserve"> </v>
      </c>
      <c r="D188" s="10" t="str">
        <f>IF(meno!E188=""," ",meno!E188)</f>
        <v xml:space="preserve"> </v>
      </c>
      <c r="E188" s="7" t="str">
        <f>IF($B188&lt;&gt;" ",IF(INDEX(meno!$F:$F,MATCH($B188,meno!$A:$A,0),1)=0," ",UPPER(INDEX(meno!$F:$F,MATCH($B188,meno!$A:$A,0),1)))," ")</f>
        <v xml:space="preserve"> </v>
      </c>
      <c r="F188" s="1" t="str">
        <f>IF(meno!H188=""," ",meno!H188)</f>
        <v xml:space="preserve"> </v>
      </c>
    </row>
    <row r="189" spans="1:6">
      <c r="A189" s="9" t="str">
        <f>IF(meno!A189=""," ",meno!A189)</f>
        <v xml:space="preserve"> </v>
      </c>
      <c r="B189" s="11" t="str">
        <f>IF(meno!B189=""," ",meno!B189)</f>
        <v xml:space="preserve"> </v>
      </c>
      <c r="C189" s="9" t="str">
        <f>IF(meno!D189=""," ",meno!D189)</f>
        <v xml:space="preserve"> </v>
      </c>
      <c r="D189" s="10" t="str">
        <f>IF(meno!E189=""," ",meno!E189)</f>
        <v xml:space="preserve"> </v>
      </c>
      <c r="E189" s="7" t="str">
        <f>IF($B189&lt;&gt;" ",IF(INDEX(meno!$F:$F,MATCH($B189,meno!$A:$A,0),1)=0," ",UPPER(INDEX(meno!$F:$F,MATCH($B189,meno!$A:$A,0),1)))," ")</f>
        <v xml:space="preserve"> </v>
      </c>
      <c r="F189" s="1" t="str">
        <f>IF(meno!H189=""," ",meno!H189)</f>
        <v xml:space="preserve"> </v>
      </c>
    </row>
    <row r="190" spans="1:6">
      <c r="A190" s="9" t="str">
        <f>IF(meno!A190=""," ",meno!A190)</f>
        <v xml:space="preserve"> </v>
      </c>
      <c r="B190" s="11" t="str">
        <f>IF(meno!B190=""," ",meno!B190)</f>
        <v xml:space="preserve"> </v>
      </c>
      <c r="C190" s="9" t="str">
        <f>IF(meno!D190=""," ",meno!D190)</f>
        <v xml:space="preserve"> </v>
      </c>
      <c r="D190" s="10" t="str">
        <f>IF(meno!E190=""," ",meno!E190)</f>
        <v xml:space="preserve"> </v>
      </c>
      <c r="E190" s="7" t="str">
        <f>IF($B190&lt;&gt;" ",IF(INDEX(meno!$F:$F,MATCH($B190,meno!$A:$A,0),1)=0," ",UPPER(INDEX(meno!$F:$F,MATCH($B190,meno!$A:$A,0),1)))," ")</f>
        <v xml:space="preserve"> </v>
      </c>
      <c r="F190" s="1" t="str">
        <f>IF(meno!H190=""," ",meno!H190)</f>
        <v xml:space="preserve"> </v>
      </c>
    </row>
    <row r="191" spans="1:6">
      <c r="A191" s="9" t="str">
        <f>IF(meno!A191=""," ",meno!A191)</f>
        <v xml:space="preserve"> </v>
      </c>
      <c r="B191" s="11" t="str">
        <f>IF(meno!B191=""," ",meno!B191)</f>
        <v xml:space="preserve"> </v>
      </c>
      <c r="C191" s="9" t="str">
        <f>IF(meno!D191=""," ",meno!D191)</f>
        <v xml:space="preserve"> </v>
      </c>
      <c r="D191" s="10" t="str">
        <f>IF(meno!E191=""," ",meno!E191)</f>
        <v xml:space="preserve"> </v>
      </c>
      <c r="E191" s="7" t="str">
        <f>IF($B191&lt;&gt;" ",IF(INDEX(meno!$F:$F,MATCH($B191,meno!$A:$A,0),1)=0," ",UPPER(INDEX(meno!$F:$F,MATCH($B191,meno!$A:$A,0),1)))," ")</f>
        <v xml:space="preserve"> </v>
      </c>
      <c r="F191" s="1" t="str">
        <f>IF(meno!H191=""," ",meno!H191)</f>
        <v xml:space="preserve"> </v>
      </c>
    </row>
    <row r="192" spans="1:6">
      <c r="A192" s="9" t="str">
        <f>IF(meno!A192=""," ",meno!A192)</f>
        <v xml:space="preserve"> </v>
      </c>
      <c r="B192" s="11" t="str">
        <f>IF(meno!B192=""," ",meno!B192)</f>
        <v xml:space="preserve"> </v>
      </c>
      <c r="C192" s="9" t="str">
        <f>IF(meno!D192=""," ",meno!D192)</f>
        <v xml:space="preserve"> </v>
      </c>
      <c r="D192" s="10" t="str">
        <f>IF(meno!E192=""," ",meno!E192)</f>
        <v xml:space="preserve"> </v>
      </c>
      <c r="E192" s="7" t="str">
        <f>IF($B192&lt;&gt;" ",IF(INDEX(meno!$F:$F,MATCH($B192,meno!$A:$A,0),1)=0," ",UPPER(INDEX(meno!$F:$F,MATCH($B192,meno!$A:$A,0),1)))," ")</f>
        <v xml:space="preserve"> </v>
      </c>
      <c r="F192" s="1" t="str">
        <f>IF(meno!H192=""," ",meno!H192)</f>
        <v xml:space="preserve"> </v>
      </c>
    </row>
    <row r="193" spans="1:6">
      <c r="A193" s="9" t="str">
        <f>IF(meno!A193=""," ",meno!A193)</f>
        <v xml:space="preserve"> </v>
      </c>
      <c r="B193" s="11" t="str">
        <f>IF(meno!B193=""," ",meno!B193)</f>
        <v xml:space="preserve"> </v>
      </c>
      <c r="C193" s="9" t="str">
        <f>IF(meno!D193=""," ",meno!D193)</f>
        <v xml:space="preserve"> </v>
      </c>
      <c r="D193" s="10" t="str">
        <f>IF(meno!E193=""," ",meno!E193)</f>
        <v xml:space="preserve"> </v>
      </c>
      <c r="E193" s="7" t="str">
        <f>IF($B193&lt;&gt;" ",IF(INDEX(meno!$F:$F,MATCH($B193,meno!$A:$A,0),1)=0," ",UPPER(INDEX(meno!$F:$F,MATCH($B193,meno!$A:$A,0),1)))," ")</f>
        <v xml:space="preserve"> </v>
      </c>
      <c r="F193" s="1" t="str">
        <f>IF(meno!H193=""," ",meno!H193)</f>
        <v xml:space="preserve"> </v>
      </c>
    </row>
    <row r="194" spans="1:6">
      <c r="A194" s="9" t="str">
        <f>IF(meno!A194=""," ",meno!A194)</f>
        <v xml:space="preserve"> </v>
      </c>
      <c r="B194" s="11" t="str">
        <f>IF(meno!B194=""," ",meno!B194)</f>
        <v xml:space="preserve"> </v>
      </c>
      <c r="C194" s="9" t="str">
        <f>IF(meno!D194=""," ",meno!D194)</f>
        <v xml:space="preserve"> </v>
      </c>
      <c r="D194" s="10" t="str">
        <f>IF(meno!E194=""," ",meno!E194)</f>
        <v xml:space="preserve"> </v>
      </c>
      <c r="E194" s="7" t="str">
        <f>IF($B194&lt;&gt;" ",IF(INDEX(meno!$F:$F,MATCH($B194,meno!$A:$A,0),1)=0," ",UPPER(INDEX(meno!$F:$F,MATCH($B194,meno!$A:$A,0),1)))," ")</f>
        <v xml:space="preserve"> </v>
      </c>
      <c r="F194" s="1" t="str">
        <f>IF(meno!H194=""," ",meno!H194)</f>
        <v xml:space="preserve"> </v>
      </c>
    </row>
    <row r="195" spans="1:6">
      <c r="A195" s="9" t="str">
        <f>IF(meno!A195=""," ",meno!A195)</f>
        <v xml:space="preserve"> </v>
      </c>
      <c r="B195" s="11" t="str">
        <f>IF(meno!B195=""," ",meno!B195)</f>
        <v xml:space="preserve"> </v>
      </c>
      <c r="C195" s="9" t="str">
        <f>IF(meno!D195=""," ",meno!D195)</f>
        <v xml:space="preserve"> </v>
      </c>
      <c r="D195" s="10" t="str">
        <f>IF(meno!E195=""," ",meno!E195)</f>
        <v xml:space="preserve"> </v>
      </c>
      <c r="E195" s="7" t="str">
        <f>IF($B195&lt;&gt;" ",IF(INDEX(meno!$F:$F,MATCH($B195,meno!$A:$A,0),1)=0," ",UPPER(INDEX(meno!$F:$F,MATCH($B195,meno!$A:$A,0),1)))," ")</f>
        <v xml:space="preserve"> </v>
      </c>
      <c r="F195" s="1" t="str">
        <f>IF(meno!H195=""," ",meno!H195)</f>
        <v xml:space="preserve"> </v>
      </c>
    </row>
    <row r="196" spans="1:6">
      <c r="A196" s="9" t="str">
        <f>IF(meno!A196=""," ",meno!A196)</f>
        <v xml:space="preserve"> </v>
      </c>
      <c r="B196" s="11" t="str">
        <f>IF(meno!B196=""," ",meno!B196)</f>
        <v xml:space="preserve"> </v>
      </c>
      <c r="C196" s="9" t="str">
        <f>IF(meno!D196=""," ",meno!D196)</f>
        <v xml:space="preserve"> </v>
      </c>
      <c r="D196" s="10" t="str">
        <f>IF(meno!E196=""," ",meno!E196)</f>
        <v xml:space="preserve"> </v>
      </c>
      <c r="E196" s="7" t="str">
        <f>IF($B196&lt;&gt;" ",IF(INDEX(meno!$F:$F,MATCH($B196,meno!$A:$A,0),1)=0," ",UPPER(INDEX(meno!$F:$F,MATCH($B196,meno!$A:$A,0),1)))," ")</f>
        <v xml:space="preserve"> </v>
      </c>
      <c r="F196" s="1" t="str">
        <f>IF(meno!H196=""," ",meno!H196)</f>
        <v xml:space="preserve"> </v>
      </c>
    </row>
    <row r="197" spans="1:6">
      <c r="A197" s="9" t="str">
        <f>IF(meno!A197=""," ",meno!A197)</f>
        <v xml:space="preserve"> </v>
      </c>
      <c r="B197" s="11" t="str">
        <f>IF(meno!B197=""," ",meno!B197)</f>
        <v xml:space="preserve"> </v>
      </c>
      <c r="C197" s="9" t="str">
        <f>IF(meno!D197=""," ",meno!D197)</f>
        <v xml:space="preserve"> </v>
      </c>
      <c r="D197" s="10" t="str">
        <f>IF(meno!E197=""," ",meno!E197)</f>
        <v xml:space="preserve"> </v>
      </c>
      <c r="E197" s="7" t="str">
        <f>IF($B197&lt;&gt;" ",IF(INDEX(meno!$F:$F,MATCH($B197,meno!$A:$A,0),1)=0," ",UPPER(INDEX(meno!$F:$F,MATCH($B197,meno!$A:$A,0),1)))," ")</f>
        <v xml:space="preserve"> </v>
      </c>
      <c r="F197" s="1" t="str">
        <f>IF(meno!H197=""," ",meno!H197)</f>
        <v xml:space="preserve"> </v>
      </c>
    </row>
    <row r="198" spans="1:6">
      <c r="A198" s="9" t="str">
        <f>IF(meno!A198=""," ",meno!A198)</f>
        <v xml:space="preserve"> </v>
      </c>
      <c r="B198" s="11" t="str">
        <f>IF(meno!B198=""," ",meno!B198)</f>
        <v xml:space="preserve"> </v>
      </c>
      <c r="C198" s="9" t="str">
        <f>IF(meno!D198=""," ",meno!D198)</f>
        <v xml:space="preserve"> </v>
      </c>
      <c r="D198" s="10" t="str">
        <f>IF(meno!E198=""," ",meno!E198)</f>
        <v xml:space="preserve"> </v>
      </c>
      <c r="E198" s="7" t="str">
        <f>IF($B198&lt;&gt;" ",IF(INDEX(meno!$F:$F,MATCH($B198,meno!$A:$A,0),1)=0," ",UPPER(INDEX(meno!$F:$F,MATCH($B198,meno!$A:$A,0),1)))," ")</f>
        <v xml:space="preserve"> </v>
      </c>
      <c r="F198" s="1" t="str">
        <f>IF(meno!H198=""," ",meno!H198)</f>
        <v xml:space="preserve"> </v>
      </c>
    </row>
    <row r="199" spans="1:6">
      <c r="A199" s="9" t="str">
        <f>IF(meno!A199=""," ",meno!A199)</f>
        <v xml:space="preserve"> </v>
      </c>
      <c r="B199" s="11" t="str">
        <f>IF(meno!B199=""," ",meno!B199)</f>
        <v xml:space="preserve"> </v>
      </c>
      <c r="C199" s="9" t="str">
        <f>IF(meno!D199=""," ",meno!D199)</f>
        <v xml:space="preserve"> </v>
      </c>
      <c r="D199" s="10" t="str">
        <f>IF(meno!E199=""," ",meno!E199)</f>
        <v xml:space="preserve"> </v>
      </c>
      <c r="E199" s="7" t="str">
        <f>IF($B199&lt;&gt;" ",IF(INDEX(meno!$F:$F,MATCH($B199,meno!$A:$A,0),1)=0," ",UPPER(INDEX(meno!$F:$F,MATCH($B199,meno!$A:$A,0),1)))," ")</f>
        <v xml:space="preserve"> </v>
      </c>
      <c r="F199" s="1" t="str">
        <f>IF(meno!H199=""," ",meno!H199)</f>
        <v xml:space="preserve"> </v>
      </c>
    </row>
    <row r="200" spans="1:6">
      <c r="A200" s="9" t="str">
        <f>IF(meno!A200=""," ",meno!A200)</f>
        <v xml:space="preserve"> </v>
      </c>
      <c r="B200" s="11" t="str">
        <f>IF(meno!B200=""," ",meno!B200)</f>
        <v xml:space="preserve"> </v>
      </c>
      <c r="C200" s="9" t="str">
        <f>IF(meno!D200=""," ",meno!D200)</f>
        <v xml:space="preserve"> </v>
      </c>
      <c r="D200" s="10" t="str">
        <f>IF(meno!E200=""," ",meno!E200)</f>
        <v xml:space="preserve"> </v>
      </c>
      <c r="E200" s="7" t="str">
        <f>IF($B200&lt;&gt;" ",IF(INDEX(meno!$F:$F,MATCH($B200,meno!$A:$A,0),1)=0," ",UPPER(INDEX(meno!$F:$F,MATCH($B200,meno!$A:$A,0),1)))," ")</f>
        <v xml:space="preserve"> </v>
      </c>
      <c r="F200" s="1" t="str">
        <f>IF(meno!H200=""," ",meno!H200)</f>
        <v xml:space="preserve"> </v>
      </c>
    </row>
    <row r="201" spans="1:6">
      <c r="A201" s="9" t="str">
        <f>IF(meno!A201=""," ",meno!A201)</f>
        <v xml:space="preserve"> </v>
      </c>
      <c r="B201" s="11" t="str">
        <f>IF(meno!B201=""," ",meno!B201)</f>
        <v xml:space="preserve"> </v>
      </c>
      <c r="C201" s="9" t="str">
        <f>IF(meno!D201=""," ",meno!D201)</f>
        <v xml:space="preserve"> </v>
      </c>
      <c r="D201" s="10" t="str">
        <f>IF(meno!E201=""," ",meno!E201)</f>
        <v xml:space="preserve"> </v>
      </c>
      <c r="E201" s="7" t="str">
        <f>IF($B201&lt;&gt;" ",IF(INDEX(meno!$F:$F,MATCH($B201,meno!$A:$A,0),1)=0," ",UPPER(INDEX(meno!$F:$F,MATCH($B201,meno!$A:$A,0),1)))," ")</f>
        <v xml:space="preserve"> </v>
      </c>
      <c r="F201" s="1" t="str">
        <f>IF(meno!H201=""," ",meno!H201)</f>
        <v xml:space="preserve"> </v>
      </c>
    </row>
    <row r="202" spans="1:6">
      <c r="A202" s="9" t="str">
        <f>IF(meno!A202=""," ",meno!A202)</f>
        <v xml:space="preserve"> </v>
      </c>
      <c r="B202" s="11" t="str">
        <f>IF(meno!B202=""," ",meno!B202)</f>
        <v xml:space="preserve"> </v>
      </c>
      <c r="C202" s="9" t="str">
        <f>IF(meno!D202=""," ",meno!D202)</f>
        <v xml:space="preserve"> </v>
      </c>
      <c r="D202" s="10" t="str">
        <f>IF(meno!E202=""," ",meno!E202)</f>
        <v xml:space="preserve"> </v>
      </c>
      <c r="E202" s="7" t="str">
        <f>IF($B202&lt;&gt;" ",IF(INDEX(meno!$F:$F,MATCH($B202,meno!$A:$A,0),1)=0," ",UPPER(INDEX(meno!$F:$F,MATCH($B202,meno!$A:$A,0),1)))," ")</f>
        <v xml:space="preserve"> </v>
      </c>
      <c r="F202" s="1" t="str">
        <f>IF(meno!H202=""," ",meno!H202)</f>
        <v xml:space="preserve"> </v>
      </c>
    </row>
    <row r="203" spans="1:6">
      <c r="A203" s="9" t="str">
        <f>IF(meno!A203=""," ",meno!A203)</f>
        <v xml:space="preserve"> </v>
      </c>
      <c r="B203" s="11" t="str">
        <f>IF(meno!B203=""," ",meno!B203)</f>
        <v xml:space="preserve"> </v>
      </c>
      <c r="C203" s="9" t="str">
        <f>IF(meno!D203=""," ",meno!D203)</f>
        <v xml:space="preserve"> </v>
      </c>
      <c r="D203" s="10" t="str">
        <f>IF(meno!E203=""," ",meno!E203)</f>
        <v xml:space="preserve"> </v>
      </c>
      <c r="E203" s="7" t="str">
        <f>IF($B203&lt;&gt;" ",IF(INDEX(meno!$F:$F,MATCH($B203,meno!$A:$A,0),1)=0," ",UPPER(INDEX(meno!$F:$F,MATCH($B203,meno!$A:$A,0),1)))," ")</f>
        <v xml:space="preserve"> </v>
      </c>
      <c r="F203" s="1" t="str">
        <f>IF(meno!H203=""," ",meno!H203)</f>
        <v xml:space="preserve"> </v>
      </c>
    </row>
    <row r="204" spans="1:6">
      <c r="A204" s="9" t="str">
        <f>IF(meno!A204=""," ",meno!A204)</f>
        <v xml:space="preserve"> </v>
      </c>
      <c r="B204" s="11" t="str">
        <f>IF(meno!B204=""," ",meno!B204)</f>
        <v xml:space="preserve"> </v>
      </c>
      <c r="C204" s="9" t="str">
        <f>IF(meno!D204=""," ",meno!D204)</f>
        <v xml:space="preserve"> </v>
      </c>
      <c r="D204" s="10" t="str">
        <f>IF(meno!E204=""," ",meno!E204)</f>
        <v xml:space="preserve"> </v>
      </c>
      <c r="E204" s="7" t="str">
        <f>IF($B204&lt;&gt;" ",IF(INDEX(meno!$F:$F,MATCH($B204,meno!$A:$A,0),1)=0," ",UPPER(INDEX(meno!$F:$F,MATCH($B204,meno!$A:$A,0),1)))," ")</f>
        <v xml:space="preserve"> </v>
      </c>
      <c r="F204" s="1" t="str">
        <f>IF(meno!H204=""," ",meno!H204)</f>
        <v xml:space="preserve"> </v>
      </c>
    </row>
    <row r="205" spans="1:6">
      <c r="A205" s="9" t="str">
        <f>IF(meno!A205=""," ",meno!A205)</f>
        <v xml:space="preserve"> </v>
      </c>
      <c r="B205" s="11" t="str">
        <f>IF(meno!B205=""," ",meno!B205)</f>
        <v xml:space="preserve"> </v>
      </c>
      <c r="C205" s="9" t="str">
        <f>IF(meno!D205=""," ",meno!D205)</f>
        <v xml:space="preserve"> </v>
      </c>
      <c r="D205" s="10" t="str">
        <f>IF(meno!E205=""," ",meno!E205)</f>
        <v xml:space="preserve"> </v>
      </c>
      <c r="E205" s="7" t="str">
        <f>IF($B205&lt;&gt;" ",IF(INDEX(meno!$F:$F,MATCH($B205,meno!$A:$A,0),1)=0," ",UPPER(INDEX(meno!$F:$F,MATCH($B205,meno!$A:$A,0),1)))," ")</f>
        <v xml:space="preserve"> </v>
      </c>
      <c r="F205" s="1" t="str">
        <f>IF(meno!H205=""," ",meno!H205)</f>
        <v xml:space="preserve"> </v>
      </c>
    </row>
    <row r="206" spans="1:6">
      <c r="A206" s="9" t="str">
        <f>IF(meno!A206=""," ",meno!A206)</f>
        <v xml:space="preserve"> </v>
      </c>
      <c r="B206" s="11" t="str">
        <f>IF(meno!B206=""," ",meno!B206)</f>
        <v xml:space="preserve"> </v>
      </c>
      <c r="C206" s="9" t="str">
        <f>IF(meno!D206=""," ",meno!D206)</f>
        <v xml:space="preserve"> </v>
      </c>
      <c r="D206" s="10" t="str">
        <f>IF(meno!E206=""," ",meno!E206)</f>
        <v xml:space="preserve"> </v>
      </c>
      <c r="E206" s="7" t="str">
        <f>IF($B206&lt;&gt;" ",IF(INDEX(meno!$F:$F,MATCH($B206,meno!$A:$A,0),1)=0," ",UPPER(INDEX(meno!$F:$F,MATCH($B206,meno!$A:$A,0),1)))," ")</f>
        <v xml:space="preserve"> </v>
      </c>
      <c r="F206" s="1" t="str">
        <f>IF(meno!H206=""," ",meno!H206)</f>
        <v xml:space="preserve"> </v>
      </c>
    </row>
    <row r="207" spans="1:6">
      <c r="A207" s="9" t="str">
        <f>IF(meno!A207=""," ",meno!A207)</f>
        <v xml:space="preserve"> </v>
      </c>
      <c r="B207" s="11" t="str">
        <f>IF(meno!B207=""," ",meno!B207)</f>
        <v xml:space="preserve"> </v>
      </c>
      <c r="C207" s="9" t="str">
        <f>IF(meno!D207=""," ",meno!D207)</f>
        <v xml:space="preserve"> </v>
      </c>
      <c r="D207" s="10" t="str">
        <f>IF(meno!E207=""," ",meno!E207)</f>
        <v xml:space="preserve"> </v>
      </c>
      <c r="E207" s="7" t="str">
        <f>IF($B207&lt;&gt;" ",IF(INDEX(meno!$F:$F,MATCH($B207,meno!$A:$A,0),1)=0," ",UPPER(INDEX(meno!$F:$F,MATCH($B207,meno!$A:$A,0),1)))," ")</f>
        <v xml:space="preserve"> </v>
      </c>
      <c r="F207" s="1" t="str">
        <f>IF(meno!H207=""," ",meno!H207)</f>
        <v xml:space="preserve"> </v>
      </c>
    </row>
    <row r="208" spans="1:6">
      <c r="A208" s="9" t="str">
        <f>IF(meno!A208=""," ",meno!A208)</f>
        <v xml:space="preserve"> </v>
      </c>
      <c r="B208" s="11" t="str">
        <f>IF(meno!B208=""," ",meno!B208)</f>
        <v xml:space="preserve"> </v>
      </c>
      <c r="C208" s="9" t="str">
        <f>IF(meno!D208=""," ",meno!D208)</f>
        <v xml:space="preserve"> </v>
      </c>
      <c r="D208" s="10" t="str">
        <f>IF(meno!E208=""," ",meno!E208)</f>
        <v xml:space="preserve"> </v>
      </c>
      <c r="E208" s="7" t="str">
        <f>IF($B208&lt;&gt;" ",IF(INDEX(meno!$F:$F,MATCH($B208,meno!$A:$A,0),1)=0," ",UPPER(INDEX(meno!$F:$F,MATCH($B208,meno!$A:$A,0),1)))," ")</f>
        <v xml:space="preserve"> </v>
      </c>
      <c r="F208" s="1" t="str">
        <f>IF(meno!H208=""," ",meno!H208)</f>
        <v xml:space="preserve"> </v>
      </c>
    </row>
    <row r="209" spans="1:6">
      <c r="A209" s="9" t="str">
        <f>IF(meno!A209=""," ",meno!A209)</f>
        <v xml:space="preserve"> </v>
      </c>
      <c r="B209" s="11" t="str">
        <f>IF(meno!B209=""," ",meno!B209)</f>
        <v xml:space="preserve"> </v>
      </c>
      <c r="C209" s="9" t="str">
        <f>IF(meno!D209=""," ",meno!D209)</f>
        <v xml:space="preserve"> </v>
      </c>
      <c r="D209" s="10" t="str">
        <f>IF(meno!E209=""," ",meno!E209)</f>
        <v xml:space="preserve"> </v>
      </c>
      <c r="E209" s="7" t="str">
        <f>IF($B209&lt;&gt;" ",IF(INDEX(meno!$F:$F,MATCH($B209,meno!$A:$A,0),1)=0," ",UPPER(INDEX(meno!$F:$F,MATCH($B209,meno!$A:$A,0),1)))," ")</f>
        <v xml:space="preserve"> </v>
      </c>
      <c r="F209" s="1" t="str">
        <f>IF(meno!H209=""," ",meno!H209)</f>
        <v xml:space="preserve"> </v>
      </c>
    </row>
    <row r="210" spans="1:6">
      <c r="A210" s="9" t="str">
        <f>IF(meno!A210=""," ",meno!A210)</f>
        <v xml:space="preserve"> </v>
      </c>
      <c r="B210" s="11" t="str">
        <f>IF(meno!B210=""," ",meno!B210)</f>
        <v xml:space="preserve"> </v>
      </c>
      <c r="C210" s="9" t="str">
        <f>IF(meno!D210=""," ",meno!D210)</f>
        <v xml:space="preserve"> </v>
      </c>
      <c r="D210" s="10" t="str">
        <f>IF(meno!E210=""," ",meno!E210)</f>
        <v xml:space="preserve"> </v>
      </c>
      <c r="E210" s="7" t="str">
        <f>IF($B210&lt;&gt;" ",IF(INDEX(meno!$F:$F,MATCH($B210,meno!$A:$A,0),1)=0," ",UPPER(INDEX(meno!$F:$F,MATCH($B210,meno!$A:$A,0),1)))," ")</f>
        <v xml:space="preserve"> </v>
      </c>
      <c r="F210" s="1" t="str">
        <f>IF(meno!H210=""," ",meno!H210)</f>
        <v xml:space="preserve"> </v>
      </c>
    </row>
    <row r="211" spans="1:6">
      <c r="A211" s="9" t="str">
        <f>IF(meno!A211=""," ",meno!A211)</f>
        <v xml:space="preserve"> </v>
      </c>
      <c r="B211" s="11" t="str">
        <f>IF(meno!B211=""," ",meno!B211)</f>
        <v xml:space="preserve"> </v>
      </c>
      <c r="C211" s="9" t="str">
        <f>IF(meno!D211=""," ",meno!D211)</f>
        <v xml:space="preserve"> </v>
      </c>
      <c r="D211" s="10" t="str">
        <f>IF(meno!E211=""," ",meno!E211)</f>
        <v xml:space="preserve"> </v>
      </c>
      <c r="E211" s="7" t="str">
        <f>IF($B211&lt;&gt;" ",IF(INDEX(meno!$F:$F,MATCH($B211,meno!$A:$A,0),1)=0," ",UPPER(INDEX(meno!$F:$F,MATCH($B211,meno!$A:$A,0),1)))," ")</f>
        <v xml:space="preserve"> </v>
      </c>
      <c r="F211" s="1" t="str">
        <f>IF(meno!H211=""," ",meno!H211)</f>
        <v xml:space="preserve"> </v>
      </c>
    </row>
    <row r="212" spans="1:6">
      <c r="A212" s="9" t="str">
        <f>IF(meno!A212=""," ",meno!A212)</f>
        <v xml:space="preserve"> </v>
      </c>
      <c r="B212" s="11" t="str">
        <f>IF(meno!B212=""," ",meno!B212)</f>
        <v xml:space="preserve"> </v>
      </c>
      <c r="C212" s="9" t="str">
        <f>IF(meno!D212=""," ",meno!D212)</f>
        <v xml:space="preserve"> </v>
      </c>
      <c r="D212" s="10" t="str">
        <f>IF(meno!E212=""," ",meno!E212)</f>
        <v xml:space="preserve"> </v>
      </c>
      <c r="E212" s="7" t="str">
        <f>IF($B212&lt;&gt;" ",IF(INDEX(meno!$F:$F,MATCH($B212,meno!$A:$A,0),1)=0," ",UPPER(INDEX(meno!$F:$F,MATCH($B212,meno!$A:$A,0),1)))," ")</f>
        <v xml:space="preserve"> </v>
      </c>
      <c r="F212" s="1" t="str">
        <f>IF(meno!H212=""," ",meno!H212)</f>
        <v xml:space="preserve"> </v>
      </c>
    </row>
    <row r="213" spans="1:6">
      <c r="A213" s="9" t="str">
        <f>IF(meno!A213=""," ",meno!A213)</f>
        <v xml:space="preserve"> </v>
      </c>
      <c r="B213" s="11" t="str">
        <f>IF(meno!B213=""," ",meno!B213)</f>
        <v xml:space="preserve"> </v>
      </c>
      <c r="C213" s="9" t="str">
        <f>IF(meno!D213=""," ",meno!D213)</f>
        <v xml:space="preserve"> </v>
      </c>
      <c r="D213" s="10" t="str">
        <f>IF(meno!E213=""," ",meno!E213)</f>
        <v xml:space="preserve"> </v>
      </c>
      <c r="E213" s="7" t="str">
        <f>IF($B213&lt;&gt;" ",IF(INDEX(meno!$F:$F,MATCH($B213,meno!$A:$A,0),1)=0," ",UPPER(INDEX(meno!$F:$F,MATCH($B213,meno!$A:$A,0),1)))," ")</f>
        <v xml:space="preserve"> </v>
      </c>
      <c r="F213" s="1" t="str">
        <f>IF(meno!H213=""," ",meno!H213)</f>
        <v xml:space="preserve"> </v>
      </c>
    </row>
    <row r="214" spans="1:6">
      <c r="A214" s="9" t="str">
        <f>IF(meno!A214=""," ",meno!A214)</f>
        <v xml:space="preserve"> </v>
      </c>
      <c r="B214" s="11" t="str">
        <f>IF(meno!B214=""," ",meno!B214)</f>
        <v xml:space="preserve"> </v>
      </c>
      <c r="C214" s="9" t="str">
        <f>IF(meno!D214=""," ",meno!D214)</f>
        <v xml:space="preserve"> </v>
      </c>
      <c r="D214" s="10" t="str">
        <f>IF(meno!E214=""," ",meno!E214)</f>
        <v xml:space="preserve"> </v>
      </c>
      <c r="E214" s="7" t="str">
        <f>IF($B214&lt;&gt;" ",IF(INDEX(meno!$F:$F,MATCH($B214,meno!$A:$A,0),1)=0," ",UPPER(INDEX(meno!$F:$F,MATCH($B214,meno!$A:$A,0),1)))," ")</f>
        <v xml:space="preserve"> </v>
      </c>
      <c r="F214" s="1" t="str">
        <f>IF(meno!H214=""," ",meno!H214)</f>
        <v xml:space="preserve"> </v>
      </c>
    </row>
    <row r="215" spans="1:6">
      <c r="A215" s="9" t="str">
        <f>IF(meno!A215=""," ",meno!A215)</f>
        <v xml:space="preserve"> </v>
      </c>
      <c r="B215" s="11" t="str">
        <f>IF(meno!B215=""," ",meno!B215)</f>
        <v xml:space="preserve"> </v>
      </c>
      <c r="C215" s="9" t="str">
        <f>IF(meno!D215=""," ",meno!D215)</f>
        <v xml:space="preserve"> </v>
      </c>
      <c r="D215" s="10" t="str">
        <f>IF(meno!E215=""," ",meno!E215)</f>
        <v xml:space="preserve"> </v>
      </c>
      <c r="E215" s="7" t="str">
        <f>IF($B215&lt;&gt;" ",IF(INDEX(meno!$F:$F,MATCH($B215,meno!$A:$A,0),1)=0," ",UPPER(INDEX(meno!$F:$F,MATCH($B215,meno!$A:$A,0),1)))," ")</f>
        <v xml:space="preserve"> </v>
      </c>
      <c r="F215" s="1" t="str">
        <f>IF(meno!H215=""," ",meno!H215)</f>
        <v xml:space="preserve"> </v>
      </c>
    </row>
    <row r="216" spans="1:6">
      <c r="A216" s="9" t="str">
        <f>IF(meno!A216=""," ",meno!A216)</f>
        <v xml:space="preserve"> </v>
      </c>
      <c r="B216" s="11" t="str">
        <f>IF(meno!B216=""," ",meno!B216)</f>
        <v xml:space="preserve"> </v>
      </c>
      <c r="C216" s="9" t="str">
        <f>IF(meno!D216=""," ",meno!D216)</f>
        <v xml:space="preserve"> </v>
      </c>
      <c r="D216" s="10" t="str">
        <f>IF(meno!E216=""," ",meno!E216)</f>
        <v xml:space="preserve"> </v>
      </c>
      <c r="E216" s="7" t="str">
        <f>IF($B216&lt;&gt;" ",IF(INDEX(meno!$F:$F,MATCH($B216,meno!$A:$A,0),1)=0," ",UPPER(INDEX(meno!$F:$F,MATCH($B216,meno!$A:$A,0),1)))," ")</f>
        <v xml:space="preserve"> </v>
      </c>
      <c r="F216" s="1" t="str">
        <f>IF(meno!H216=""," ",meno!H216)</f>
        <v xml:space="preserve"> </v>
      </c>
    </row>
    <row r="217" spans="1:6">
      <c r="A217" s="9" t="str">
        <f>IF(meno!A217=""," ",meno!A217)</f>
        <v xml:space="preserve"> </v>
      </c>
      <c r="B217" s="11" t="str">
        <f>IF(meno!B217=""," ",meno!B217)</f>
        <v xml:space="preserve"> </v>
      </c>
      <c r="C217" s="9" t="str">
        <f>IF(meno!D217=""," ",meno!D217)</f>
        <v xml:space="preserve"> </v>
      </c>
      <c r="D217" s="10" t="str">
        <f>IF(meno!E217=""," ",meno!E217)</f>
        <v xml:space="preserve"> </v>
      </c>
      <c r="E217" s="7" t="str">
        <f>IF($B217&lt;&gt;" ",IF(INDEX(meno!$F:$F,MATCH($B217,meno!$A:$A,0),1)=0," ",UPPER(INDEX(meno!$F:$F,MATCH($B217,meno!$A:$A,0),1)))," ")</f>
        <v xml:space="preserve"> </v>
      </c>
      <c r="F217" s="1" t="str">
        <f>IF(meno!H217=""," ",meno!H217)</f>
        <v xml:space="preserve"> </v>
      </c>
    </row>
    <row r="218" spans="1:6">
      <c r="A218" s="9" t="str">
        <f>IF(meno!A218=""," ",meno!A218)</f>
        <v xml:space="preserve"> </v>
      </c>
      <c r="B218" s="11" t="str">
        <f>IF(meno!B218=""," ",meno!B218)</f>
        <v xml:space="preserve"> </v>
      </c>
      <c r="C218" s="9" t="str">
        <f>IF(meno!D218=""," ",meno!D218)</f>
        <v xml:space="preserve"> </v>
      </c>
      <c r="D218" s="10" t="str">
        <f>IF(meno!E218=""," ",meno!E218)</f>
        <v xml:space="preserve"> </v>
      </c>
      <c r="E218" s="7" t="str">
        <f>IF($B218&lt;&gt;" ",IF(INDEX(meno!$F:$F,MATCH($B218,meno!$A:$A,0),1)=0," ",UPPER(INDEX(meno!$F:$F,MATCH($B218,meno!$A:$A,0),1)))," ")</f>
        <v xml:space="preserve"> </v>
      </c>
      <c r="F218" s="1" t="str">
        <f>IF(meno!H218=""," ",meno!H218)</f>
        <v xml:space="preserve"> </v>
      </c>
    </row>
    <row r="219" spans="1:6">
      <c r="A219" s="9" t="str">
        <f>IF(meno!A219=""," ",meno!A219)</f>
        <v xml:space="preserve"> </v>
      </c>
      <c r="B219" s="11" t="str">
        <f>IF(meno!B219=""," ",meno!B219)</f>
        <v xml:space="preserve"> </v>
      </c>
      <c r="C219" s="9" t="str">
        <f>IF(meno!D219=""," ",meno!D219)</f>
        <v xml:space="preserve"> </v>
      </c>
      <c r="D219" s="10" t="str">
        <f>IF(meno!E219=""," ",meno!E219)</f>
        <v xml:space="preserve"> </v>
      </c>
      <c r="E219" s="7" t="str">
        <f>IF($B219&lt;&gt;" ",IF(INDEX(meno!$F:$F,MATCH($B219,meno!$A:$A,0),1)=0," ",UPPER(INDEX(meno!$F:$F,MATCH($B219,meno!$A:$A,0),1)))," ")</f>
        <v xml:space="preserve"> </v>
      </c>
      <c r="F219" s="1" t="str">
        <f>IF(meno!H219=""," ",meno!H219)</f>
        <v xml:space="preserve"> </v>
      </c>
    </row>
    <row r="220" spans="1:6">
      <c r="A220" s="9" t="str">
        <f>IF(meno!A220=""," ",meno!A220)</f>
        <v xml:space="preserve"> </v>
      </c>
      <c r="B220" s="11" t="str">
        <f>IF(meno!B220=""," ",meno!B220)</f>
        <v xml:space="preserve"> </v>
      </c>
      <c r="C220" s="9" t="str">
        <f>IF(meno!D220=""," ",meno!D220)</f>
        <v xml:space="preserve"> </v>
      </c>
      <c r="D220" s="10" t="str">
        <f>IF(meno!E220=""," ",meno!E220)</f>
        <v xml:space="preserve"> </v>
      </c>
      <c r="E220" s="7" t="str">
        <f>IF($B220&lt;&gt;" ",IF(INDEX(meno!$F:$F,MATCH($B220,meno!$A:$A,0),1)=0," ",UPPER(INDEX(meno!$F:$F,MATCH($B220,meno!$A:$A,0),1)))," ")</f>
        <v xml:space="preserve"> </v>
      </c>
      <c r="F220" s="1" t="str">
        <f>IF(meno!H220=""," ",meno!H220)</f>
        <v xml:space="preserve"> </v>
      </c>
    </row>
    <row r="221" spans="1:6">
      <c r="A221" s="9" t="str">
        <f>IF(meno!A221=""," ",meno!A221)</f>
        <v xml:space="preserve"> </v>
      </c>
      <c r="B221" s="11" t="str">
        <f>IF(meno!B221=""," ",meno!B221)</f>
        <v xml:space="preserve"> </v>
      </c>
      <c r="C221" s="9" t="str">
        <f>IF(meno!D221=""," ",meno!D221)</f>
        <v xml:space="preserve"> </v>
      </c>
      <c r="D221" s="10" t="str">
        <f>IF(meno!E221=""," ",meno!E221)</f>
        <v xml:space="preserve"> </v>
      </c>
      <c r="E221" s="7" t="str">
        <f>IF($B221&lt;&gt;" ",IF(INDEX(meno!$F:$F,MATCH($B221,meno!$A:$A,0),1)=0," ",UPPER(INDEX(meno!$F:$F,MATCH($B221,meno!$A:$A,0),1)))," ")</f>
        <v xml:space="preserve"> </v>
      </c>
      <c r="F221" s="1" t="str">
        <f>IF(meno!H221=""," ",meno!H221)</f>
        <v xml:space="preserve"> </v>
      </c>
    </row>
    <row r="222" spans="1:6">
      <c r="A222" s="9" t="str">
        <f>IF(meno!A222=""," ",meno!A222)</f>
        <v xml:space="preserve"> </v>
      </c>
      <c r="B222" s="11" t="str">
        <f>IF(meno!B222=""," ",meno!B222)</f>
        <v xml:space="preserve"> </v>
      </c>
      <c r="C222" s="9" t="str">
        <f>IF(meno!D222=""," ",meno!D222)</f>
        <v xml:space="preserve"> </v>
      </c>
      <c r="D222" s="10" t="str">
        <f>IF(meno!E222=""," ",meno!E222)</f>
        <v xml:space="preserve"> </v>
      </c>
      <c r="E222" s="7" t="str">
        <f>IF($B222&lt;&gt;" ",IF(INDEX(meno!$F:$F,MATCH($B222,meno!$A:$A,0),1)=0," ",UPPER(INDEX(meno!$F:$F,MATCH($B222,meno!$A:$A,0),1)))," ")</f>
        <v xml:space="preserve"> </v>
      </c>
      <c r="F222" s="1" t="str">
        <f>IF(meno!H222=""," ",meno!H222)</f>
        <v xml:space="preserve"> </v>
      </c>
    </row>
    <row r="223" spans="1:6">
      <c r="A223" s="9" t="str">
        <f>IF(meno!A223=""," ",meno!A223)</f>
        <v xml:space="preserve"> </v>
      </c>
      <c r="B223" s="11" t="str">
        <f>IF(meno!B223=""," ",meno!B223)</f>
        <v xml:space="preserve"> </v>
      </c>
      <c r="C223" s="9" t="str">
        <f>IF(meno!D223=""," ",meno!D223)</f>
        <v xml:space="preserve"> </v>
      </c>
      <c r="D223" s="10" t="str">
        <f>IF(meno!E223=""," ",meno!E223)</f>
        <v xml:space="preserve"> </v>
      </c>
      <c r="E223" s="7" t="str">
        <f>IF($B223&lt;&gt;" ",IF(INDEX(meno!$F:$F,MATCH($B223,meno!$A:$A,0),1)=0," ",UPPER(INDEX(meno!$F:$F,MATCH($B223,meno!$A:$A,0),1)))," ")</f>
        <v xml:space="preserve"> </v>
      </c>
      <c r="F223" s="1" t="str">
        <f>IF(meno!H223=""," ",meno!H223)</f>
        <v xml:space="preserve"> </v>
      </c>
    </row>
    <row r="224" spans="1:6">
      <c r="A224" s="9" t="str">
        <f>IF(meno!A224=""," ",meno!A224)</f>
        <v xml:space="preserve"> </v>
      </c>
      <c r="B224" s="11" t="str">
        <f>IF(meno!B224=""," ",meno!B224)</f>
        <v xml:space="preserve"> </v>
      </c>
      <c r="C224" s="9" t="str">
        <f>IF(meno!D224=""," ",meno!D224)</f>
        <v xml:space="preserve"> </v>
      </c>
      <c r="D224" s="10" t="str">
        <f>IF(meno!E224=""," ",meno!E224)</f>
        <v xml:space="preserve"> </v>
      </c>
      <c r="E224" s="7" t="str">
        <f>IF($B224&lt;&gt;" ",IF(INDEX(meno!$F:$F,MATCH($B224,meno!$A:$A,0),1)=0," ",UPPER(INDEX(meno!$F:$F,MATCH($B224,meno!$A:$A,0),1)))," ")</f>
        <v xml:space="preserve"> </v>
      </c>
      <c r="F224" s="1" t="str">
        <f>IF(meno!H224=""," ",meno!H224)</f>
        <v xml:space="preserve"> </v>
      </c>
    </row>
    <row r="225" spans="1:6">
      <c r="A225" s="9" t="str">
        <f>IF(meno!A225=""," ",meno!A225)</f>
        <v xml:space="preserve"> </v>
      </c>
      <c r="B225" s="11" t="str">
        <f>IF(meno!B225=""," ",meno!B225)</f>
        <v xml:space="preserve"> </v>
      </c>
      <c r="C225" s="9" t="str">
        <f>IF(meno!D225=""," ",meno!D225)</f>
        <v xml:space="preserve"> </v>
      </c>
      <c r="D225" s="10" t="str">
        <f>IF(meno!E225=""," ",meno!E225)</f>
        <v xml:space="preserve"> </v>
      </c>
      <c r="E225" s="7" t="str">
        <f>IF($B225&lt;&gt;" ",IF(INDEX(meno!$F:$F,MATCH($B225,meno!$A:$A,0),1)=0," ",UPPER(INDEX(meno!$F:$F,MATCH($B225,meno!$A:$A,0),1)))," ")</f>
        <v xml:space="preserve"> </v>
      </c>
      <c r="F225" s="1" t="str">
        <f>IF(meno!H225=""," ",meno!H225)</f>
        <v xml:space="preserve"> </v>
      </c>
    </row>
    <row r="226" spans="1:6">
      <c r="A226" s="9" t="str">
        <f>IF(meno!A226=""," ",meno!A226)</f>
        <v xml:space="preserve"> </v>
      </c>
      <c r="B226" s="11" t="str">
        <f>IF(meno!B226=""," ",meno!B226)</f>
        <v xml:space="preserve"> </v>
      </c>
      <c r="C226" s="9" t="str">
        <f>IF(meno!D226=""," ",meno!D226)</f>
        <v xml:space="preserve"> </v>
      </c>
      <c r="D226" s="10" t="str">
        <f>IF(meno!E226=""," ",meno!E226)</f>
        <v xml:space="preserve"> </v>
      </c>
      <c r="E226" s="7" t="str">
        <f>IF($B226&lt;&gt;" ",IF(INDEX(meno!$F:$F,MATCH($B226,meno!$A:$A,0),1)=0," ",UPPER(INDEX(meno!$F:$F,MATCH($B226,meno!$A:$A,0),1)))," ")</f>
        <v xml:space="preserve"> </v>
      </c>
      <c r="F226" s="1" t="str">
        <f>IF(meno!H226=""," ",meno!H226)</f>
        <v xml:space="preserve"> </v>
      </c>
    </row>
    <row r="227" spans="1:6">
      <c r="A227" s="9" t="str">
        <f>IF(meno!A227=""," ",meno!A227)</f>
        <v xml:space="preserve"> </v>
      </c>
      <c r="B227" s="11" t="str">
        <f>IF(meno!B227=""," ",meno!B227)</f>
        <v xml:space="preserve"> </v>
      </c>
      <c r="C227" s="9" t="str">
        <f>IF(meno!D227=""," ",meno!D227)</f>
        <v xml:space="preserve"> </v>
      </c>
      <c r="D227" s="10" t="str">
        <f>IF(meno!E227=""," ",meno!E227)</f>
        <v xml:space="preserve"> </v>
      </c>
      <c r="E227" s="7" t="str">
        <f>IF($B227&lt;&gt;" ",IF(INDEX(meno!$F:$F,MATCH($B227,meno!$A:$A,0),1)=0," ",UPPER(INDEX(meno!$F:$F,MATCH($B227,meno!$A:$A,0),1)))," ")</f>
        <v xml:space="preserve"> </v>
      </c>
      <c r="F227" s="1" t="str">
        <f>IF(meno!H227=""," ",meno!H227)</f>
        <v xml:space="preserve"> </v>
      </c>
    </row>
    <row r="228" spans="1:6">
      <c r="A228" s="9" t="str">
        <f>IF(meno!A228=""," ",meno!A228)</f>
        <v xml:space="preserve"> </v>
      </c>
      <c r="B228" s="11" t="str">
        <f>IF(meno!B228=""," ",meno!B228)</f>
        <v xml:space="preserve"> </v>
      </c>
      <c r="C228" s="9" t="str">
        <f>IF(meno!D228=""," ",meno!D228)</f>
        <v xml:space="preserve"> </v>
      </c>
      <c r="D228" s="10" t="str">
        <f>IF(meno!E228=""," ",meno!E228)</f>
        <v xml:space="preserve"> </v>
      </c>
      <c r="E228" s="7" t="str">
        <f>IF($B228&lt;&gt;" ",IF(INDEX(meno!$F:$F,MATCH($B228,meno!$A:$A,0),1)=0," ",UPPER(INDEX(meno!$F:$F,MATCH($B228,meno!$A:$A,0),1)))," ")</f>
        <v xml:space="preserve"> </v>
      </c>
      <c r="F228" s="1" t="str">
        <f>IF(meno!H228=""," ",meno!H228)</f>
        <v xml:space="preserve"> </v>
      </c>
    </row>
    <row r="229" spans="1:6">
      <c r="A229" s="9" t="str">
        <f>IF(meno!A229=""," ",meno!A229)</f>
        <v xml:space="preserve"> </v>
      </c>
      <c r="B229" s="11" t="str">
        <f>IF(meno!B229=""," ",meno!B229)</f>
        <v xml:space="preserve"> </v>
      </c>
      <c r="C229" s="9" t="str">
        <f>IF(meno!D229=""," ",meno!D229)</f>
        <v xml:space="preserve"> </v>
      </c>
      <c r="D229" s="10" t="str">
        <f>IF(meno!E229=""," ",meno!E229)</f>
        <v xml:space="preserve"> </v>
      </c>
      <c r="E229" s="7" t="str">
        <f>IF($B229&lt;&gt;" ",IF(INDEX(meno!$F:$F,MATCH($B229,meno!$A:$A,0),1)=0," ",UPPER(INDEX(meno!$F:$F,MATCH($B229,meno!$A:$A,0),1)))," ")</f>
        <v xml:space="preserve"> </v>
      </c>
      <c r="F229" s="1" t="str">
        <f>IF(meno!H229=""," ",meno!H229)</f>
        <v xml:space="preserve"> </v>
      </c>
    </row>
    <row r="230" spans="1:6">
      <c r="A230" s="9" t="str">
        <f>IF(meno!A230=""," ",meno!A230)</f>
        <v xml:space="preserve"> </v>
      </c>
      <c r="B230" s="11" t="str">
        <f>IF(meno!B230=""," ",meno!B230)</f>
        <v xml:space="preserve"> </v>
      </c>
      <c r="C230" s="9" t="str">
        <f>IF(meno!D230=""," ",meno!D230)</f>
        <v xml:space="preserve"> </v>
      </c>
      <c r="D230" s="10" t="str">
        <f>IF(meno!E230=""," ",meno!E230)</f>
        <v xml:space="preserve"> </v>
      </c>
      <c r="E230" s="7" t="str">
        <f>IF($B230&lt;&gt;" ",IF(INDEX(meno!$F:$F,MATCH($B230,meno!$A:$A,0),1)=0," ",UPPER(INDEX(meno!$F:$F,MATCH($B230,meno!$A:$A,0),1)))," ")</f>
        <v xml:space="preserve"> </v>
      </c>
      <c r="F230" s="1" t="str">
        <f>IF(meno!H230=""," ",meno!H230)</f>
        <v xml:space="preserve"> </v>
      </c>
    </row>
    <row r="231" spans="1:6">
      <c r="A231" s="9" t="str">
        <f>IF(meno!A231=""," ",meno!A231)</f>
        <v xml:space="preserve"> </v>
      </c>
      <c r="B231" s="11" t="str">
        <f>IF(meno!B231=""," ",meno!B231)</f>
        <v xml:space="preserve"> </v>
      </c>
      <c r="C231" s="9" t="str">
        <f>IF(meno!D231=""," ",meno!D231)</f>
        <v xml:space="preserve"> </v>
      </c>
      <c r="D231" s="10" t="str">
        <f>IF(meno!E231=""," ",meno!E231)</f>
        <v xml:space="preserve"> </v>
      </c>
      <c r="E231" s="7" t="str">
        <f>IF($B231&lt;&gt;" ",IF(INDEX(meno!$F:$F,MATCH($B231,meno!$A:$A,0),1)=0," ",UPPER(INDEX(meno!$F:$F,MATCH($B231,meno!$A:$A,0),1)))," ")</f>
        <v xml:space="preserve"> </v>
      </c>
      <c r="F231" s="1" t="str">
        <f>IF(meno!H231=""," ",meno!H231)</f>
        <v xml:space="preserve"> </v>
      </c>
    </row>
    <row r="232" spans="1:6">
      <c r="A232" s="9" t="str">
        <f>IF(meno!A232=""," ",meno!A232)</f>
        <v xml:space="preserve"> </v>
      </c>
      <c r="B232" s="11" t="str">
        <f>IF(meno!B232=""," ",meno!B232)</f>
        <v xml:space="preserve"> </v>
      </c>
      <c r="C232" s="9" t="str">
        <f>IF(meno!D232=""," ",meno!D232)</f>
        <v xml:space="preserve"> </v>
      </c>
      <c r="D232" s="10" t="str">
        <f>IF(meno!E232=""," ",meno!E232)</f>
        <v xml:space="preserve"> </v>
      </c>
      <c r="E232" s="7" t="str">
        <f>IF($B232&lt;&gt;" ",IF(INDEX(meno!$F:$F,MATCH($B232,meno!$A:$A,0),1)=0," ",UPPER(INDEX(meno!$F:$F,MATCH($B232,meno!$A:$A,0),1)))," ")</f>
        <v xml:space="preserve"> </v>
      </c>
      <c r="F232" s="1" t="str">
        <f>IF(meno!H232=""," ",meno!H232)</f>
        <v xml:space="preserve"> </v>
      </c>
    </row>
    <row r="233" spans="1:6">
      <c r="A233" s="9" t="str">
        <f>IF(meno!A233=""," ",meno!A233)</f>
        <v xml:space="preserve"> </v>
      </c>
      <c r="B233" s="11" t="str">
        <f>IF(meno!B233=""," ",meno!B233)</f>
        <v xml:space="preserve"> </v>
      </c>
      <c r="C233" s="9" t="str">
        <f>IF(meno!D233=""," ",meno!D233)</f>
        <v xml:space="preserve"> </v>
      </c>
      <c r="D233" s="10" t="str">
        <f>IF(meno!E233=""," ",meno!E233)</f>
        <v xml:space="preserve"> </v>
      </c>
      <c r="E233" s="7" t="str">
        <f>IF($B233&lt;&gt;" ",IF(INDEX(meno!$F:$F,MATCH($B233,meno!$A:$A,0),1)=0," ",UPPER(INDEX(meno!$F:$F,MATCH($B233,meno!$A:$A,0),1)))," ")</f>
        <v xml:space="preserve"> </v>
      </c>
      <c r="F233" s="1" t="str">
        <f>IF(meno!H233=""," ",meno!H233)</f>
        <v xml:space="preserve"> </v>
      </c>
    </row>
    <row r="234" spans="1:6">
      <c r="A234" s="9" t="str">
        <f>IF(meno!A234=""," ",meno!A234)</f>
        <v xml:space="preserve"> </v>
      </c>
      <c r="B234" s="11" t="str">
        <f>IF(meno!B234=""," ",meno!B234)</f>
        <v xml:space="preserve"> </v>
      </c>
      <c r="C234" s="9" t="str">
        <f>IF(meno!D234=""," ",meno!D234)</f>
        <v xml:space="preserve"> </v>
      </c>
      <c r="D234" s="10" t="str">
        <f>IF(meno!E234=""," ",meno!E234)</f>
        <v xml:space="preserve"> </v>
      </c>
      <c r="E234" s="7" t="str">
        <f>IF($B234&lt;&gt;" ",IF(INDEX(meno!$F:$F,MATCH($B234,meno!$A:$A,0),1)=0," ",UPPER(INDEX(meno!$F:$F,MATCH($B234,meno!$A:$A,0),1)))," ")</f>
        <v xml:space="preserve"> </v>
      </c>
      <c r="F234" s="1" t="str">
        <f>IF(meno!H234=""," ",meno!H234)</f>
        <v xml:space="preserve"> </v>
      </c>
    </row>
    <row r="235" spans="1:6">
      <c r="A235" s="9" t="str">
        <f>IF(meno!A235=""," ",meno!A235)</f>
        <v xml:space="preserve"> </v>
      </c>
      <c r="B235" s="11" t="str">
        <f>IF(meno!B235=""," ",meno!B235)</f>
        <v xml:space="preserve"> </v>
      </c>
      <c r="C235" s="9" t="str">
        <f>IF(meno!D235=""," ",meno!D235)</f>
        <v xml:space="preserve"> </v>
      </c>
      <c r="D235" s="10" t="str">
        <f>IF(meno!E235=""," ",meno!E235)</f>
        <v xml:space="preserve"> </v>
      </c>
      <c r="E235" s="7" t="str">
        <f>IF($B235&lt;&gt;" ",IF(INDEX(meno!$F:$F,MATCH($B235,meno!$A:$A,0),1)=0," ",UPPER(INDEX(meno!$F:$F,MATCH($B235,meno!$A:$A,0),1)))," ")</f>
        <v xml:space="preserve"> </v>
      </c>
      <c r="F235" s="1" t="str">
        <f>IF(meno!H235=""," ",meno!H235)</f>
        <v xml:space="preserve"> </v>
      </c>
    </row>
    <row r="236" spans="1:6">
      <c r="A236" s="9" t="str">
        <f>IF(meno!A236=""," ",meno!A236)</f>
        <v xml:space="preserve"> </v>
      </c>
      <c r="B236" s="11" t="str">
        <f>IF(meno!B236=""," ",meno!B236)</f>
        <v xml:space="preserve"> </v>
      </c>
      <c r="C236" s="9" t="str">
        <f>IF(meno!D236=""," ",meno!D236)</f>
        <v xml:space="preserve"> </v>
      </c>
      <c r="D236" s="10" t="str">
        <f>IF(meno!E236=""," ",meno!E236)</f>
        <v xml:space="preserve"> </v>
      </c>
      <c r="E236" s="7" t="str">
        <f>IF($B236&lt;&gt;" ",IF(INDEX(meno!$F:$F,MATCH($B236,meno!$A:$A,0),1)=0," ",UPPER(INDEX(meno!$F:$F,MATCH($B236,meno!$A:$A,0),1)))," ")</f>
        <v xml:space="preserve"> </v>
      </c>
      <c r="F236" s="1" t="str">
        <f>IF(meno!H236=""," ",meno!H236)</f>
        <v xml:space="preserve"> </v>
      </c>
    </row>
    <row r="237" spans="1:6">
      <c r="A237" s="9" t="str">
        <f>IF(meno!A237=""," ",meno!A237)</f>
        <v xml:space="preserve"> </v>
      </c>
      <c r="B237" s="11" t="str">
        <f>IF(meno!B237=""," ",meno!B237)</f>
        <v xml:space="preserve"> </v>
      </c>
      <c r="C237" s="9" t="str">
        <f>IF(meno!D237=""," ",meno!D237)</f>
        <v xml:space="preserve"> </v>
      </c>
      <c r="D237" s="10" t="str">
        <f>IF(meno!E237=""," ",meno!E237)</f>
        <v xml:space="preserve"> </v>
      </c>
      <c r="E237" s="7" t="str">
        <f>IF($B237&lt;&gt;" ",IF(INDEX(meno!$F:$F,MATCH($B237,meno!$A:$A,0),1)=0," ",UPPER(INDEX(meno!$F:$F,MATCH($B237,meno!$A:$A,0),1)))," ")</f>
        <v xml:space="preserve"> </v>
      </c>
      <c r="F237" s="1" t="str">
        <f>IF(meno!H237=""," ",meno!H237)</f>
        <v xml:space="preserve"> </v>
      </c>
    </row>
    <row r="238" spans="1:6">
      <c r="A238" s="9" t="str">
        <f>IF(meno!A238=""," ",meno!A238)</f>
        <v xml:space="preserve"> </v>
      </c>
      <c r="B238" s="11" t="str">
        <f>IF(meno!B238=""," ",meno!B238)</f>
        <v xml:space="preserve"> </v>
      </c>
      <c r="C238" s="9" t="str">
        <f>IF(meno!D238=""," ",meno!D238)</f>
        <v xml:space="preserve"> </v>
      </c>
      <c r="D238" s="10" t="str">
        <f>IF(meno!E238=""," ",meno!E238)</f>
        <v xml:space="preserve"> </v>
      </c>
      <c r="E238" s="7" t="str">
        <f>IF($B238&lt;&gt;" ",IF(INDEX(meno!$F:$F,MATCH($B238,meno!$A:$A,0),1)=0," ",UPPER(INDEX(meno!$F:$F,MATCH($B238,meno!$A:$A,0),1)))," ")</f>
        <v xml:space="preserve"> </v>
      </c>
      <c r="F238" s="1" t="str">
        <f>IF(meno!H238=""," ",meno!H238)</f>
        <v xml:space="preserve"> </v>
      </c>
    </row>
    <row r="239" spans="1:6">
      <c r="A239" s="9" t="str">
        <f>IF(meno!A239=""," ",meno!A239)</f>
        <v xml:space="preserve"> </v>
      </c>
      <c r="B239" s="11" t="str">
        <f>IF(meno!B239=""," ",meno!B239)</f>
        <v xml:space="preserve"> </v>
      </c>
      <c r="C239" s="9" t="str">
        <f>IF(meno!D239=""," ",meno!D239)</f>
        <v xml:space="preserve"> </v>
      </c>
      <c r="D239" s="10" t="str">
        <f>IF(meno!E239=""," ",meno!E239)</f>
        <v xml:space="preserve"> </v>
      </c>
      <c r="E239" s="7" t="str">
        <f>IF($B239&lt;&gt;" ",IF(INDEX(meno!$F:$F,MATCH($B239,meno!$A:$A,0),1)=0," ",UPPER(INDEX(meno!$F:$F,MATCH($B239,meno!$A:$A,0),1)))," ")</f>
        <v xml:space="preserve"> </v>
      </c>
      <c r="F239" s="1" t="str">
        <f>IF(meno!H239=""," ",meno!H239)</f>
        <v xml:space="preserve"> </v>
      </c>
    </row>
    <row r="240" spans="1:6">
      <c r="A240" s="9" t="str">
        <f>IF(meno!A240=""," ",meno!A240)</f>
        <v xml:space="preserve"> </v>
      </c>
      <c r="B240" s="11" t="str">
        <f>IF(meno!B240=""," ",meno!B240)</f>
        <v xml:space="preserve"> </v>
      </c>
      <c r="C240" s="9" t="str">
        <f>IF(meno!D240=""," ",meno!D240)</f>
        <v xml:space="preserve"> </v>
      </c>
      <c r="D240" s="10" t="str">
        <f>IF(meno!E240=""," ",meno!E240)</f>
        <v xml:space="preserve"> </v>
      </c>
      <c r="E240" s="7" t="str">
        <f>IF($B240&lt;&gt;" ",IF(INDEX(meno!$F:$F,MATCH($B240,meno!$A:$A,0),1)=0," ",UPPER(INDEX(meno!$F:$F,MATCH($B240,meno!$A:$A,0),1)))," ")</f>
        <v xml:space="preserve"> </v>
      </c>
      <c r="F240" s="1" t="str">
        <f>IF(meno!H240=""," ",meno!H240)</f>
        <v xml:space="preserve"> </v>
      </c>
    </row>
    <row r="241" spans="1:6">
      <c r="A241" s="9" t="str">
        <f>IF(meno!A241=""," ",meno!A241)</f>
        <v xml:space="preserve"> </v>
      </c>
      <c r="B241" s="11" t="str">
        <f>IF(meno!B241=""," ",meno!B241)</f>
        <v xml:space="preserve"> </v>
      </c>
      <c r="C241" s="9" t="str">
        <f>IF(meno!D241=""," ",meno!D241)</f>
        <v xml:space="preserve"> </v>
      </c>
      <c r="D241" s="10" t="str">
        <f>IF(meno!E241=""," ",meno!E241)</f>
        <v xml:space="preserve"> </v>
      </c>
      <c r="E241" s="7" t="str">
        <f>IF($B241&lt;&gt;" ",IF(INDEX(meno!$F:$F,MATCH($B241,meno!$A:$A,0),1)=0," ",UPPER(INDEX(meno!$F:$F,MATCH($B241,meno!$A:$A,0),1)))," ")</f>
        <v xml:space="preserve"> </v>
      </c>
      <c r="F241" s="1" t="str">
        <f>IF(meno!H241=""," ",meno!H241)</f>
        <v xml:space="preserve"> </v>
      </c>
    </row>
    <row r="242" spans="1:6">
      <c r="A242" s="9" t="str">
        <f>IF(meno!A242=""," ",meno!A242)</f>
        <v xml:space="preserve"> </v>
      </c>
      <c r="B242" s="11" t="str">
        <f>IF(meno!B242=""," ",meno!B242)</f>
        <v xml:space="preserve"> </v>
      </c>
      <c r="C242" s="9" t="str">
        <f>IF(meno!D242=""," ",meno!D242)</f>
        <v xml:space="preserve"> </v>
      </c>
      <c r="D242" s="10" t="str">
        <f>IF(meno!E242=""," ",meno!E242)</f>
        <v xml:space="preserve"> </v>
      </c>
      <c r="E242" s="7" t="str">
        <f>IF($B242&lt;&gt;" ",IF(INDEX(meno!$F:$F,MATCH($B242,meno!$A:$A,0),1)=0," ",UPPER(INDEX(meno!$F:$F,MATCH($B242,meno!$A:$A,0),1)))," ")</f>
        <v xml:space="preserve"> </v>
      </c>
      <c r="F242" s="1" t="str">
        <f>IF(meno!H242=""," ",meno!H242)</f>
        <v xml:space="preserve"> </v>
      </c>
    </row>
    <row r="243" spans="1:6">
      <c r="A243" s="9" t="str">
        <f>IF(meno!A243=""," ",meno!A243)</f>
        <v xml:space="preserve"> </v>
      </c>
      <c r="B243" s="11" t="str">
        <f>IF(meno!B243=""," ",meno!B243)</f>
        <v xml:space="preserve"> </v>
      </c>
      <c r="C243" s="9" t="str">
        <f>IF(meno!D243=""," ",meno!D243)</f>
        <v xml:space="preserve"> </v>
      </c>
      <c r="D243" s="10" t="str">
        <f>IF(meno!E243=""," ",meno!E243)</f>
        <v xml:space="preserve"> </v>
      </c>
      <c r="E243" s="7" t="str">
        <f>IF($B243&lt;&gt;" ",IF(INDEX(meno!$F:$F,MATCH($B243,meno!$A:$A,0),1)=0," ",UPPER(INDEX(meno!$F:$F,MATCH($B243,meno!$A:$A,0),1)))," ")</f>
        <v xml:space="preserve"> </v>
      </c>
      <c r="F243" s="1" t="str">
        <f>IF(meno!H243=""," ",meno!H243)</f>
        <v xml:space="preserve"> </v>
      </c>
    </row>
    <row r="244" spans="1:6">
      <c r="A244" s="9" t="str">
        <f>IF(meno!A244=""," ",meno!A244)</f>
        <v xml:space="preserve"> </v>
      </c>
      <c r="B244" s="11" t="str">
        <f>IF(meno!B244=""," ",meno!B244)</f>
        <v xml:space="preserve"> </v>
      </c>
      <c r="C244" s="9" t="str">
        <f>IF(meno!D244=""," ",meno!D244)</f>
        <v xml:space="preserve"> </v>
      </c>
      <c r="D244" s="10" t="str">
        <f>IF(meno!E244=""," ",meno!E244)</f>
        <v xml:space="preserve"> </v>
      </c>
      <c r="E244" s="7" t="str">
        <f>IF($B244&lt;&gt;" ",IF(INDEX(meno!$F:$F,MATCH($B244,meno!$A:$A,0),1)=0," ",UPPER(INDEX(meno!$F:$F,MATCH($B244,meno!$A:$A,0),1)))," ")</f>
        <v xml:space="preserve"> </v>
      </c>
      <c r="F244" s="1" t="str">
        <f>IF(meno!H244=""," ",meno!H244)</f>
        <v xml:space="preserve"> </v>
      </c>
    </row>
    <row r="245" spans="1:6">
      <c r="A245" s="9" t="str">
        <f>IF(meno!A245=""," ",meno!A245)</f>
        <v xml:space="preserve"> </v>
      </c>
      <c r="B245" s="11" t="str">
        <f>IF(meno!B245=""," ",meno!B245)</f>
        <v xml:space="preserve"> </v>
      </c>
      <c r="C245" s="9" t="str">
        <f>IF(meno!D245=""," ",meno!D245)</f>
        <v xml:space="preserve"> </v>
      </c>
      <c r="D245" s="10" t="str">
        <f>IF(meno!E245=""," ",meno!E245)</f>
        <v xml:space="preserve"> </v>
      </c>
      <c r="E245" s="7" t="str">
        <f>IF($B245&lt;&gt;" ",IF(INDEX(meno!$F:$F,MATCH($B245,meno!$A:$A,0),1)=0," ",UPPER(INDEX(meno!$F:$F,MATCH($B245,meno!$A:$A,0),1)))," ")</f>
        <v xml:space="preserve"> </v>
      </c>
      <c r="F245" s="1" t="str">
        <f>IF(meno!H245=""," ",meno!H245)</f>
        <v xml:space="preserve"> </v>
      </c>
    </row>
    <row r="246" spans="1:6">
      <c r="A246" s="9" t="str">
        <f>IF(meno!A246=""," ",meno!A246)</f>
        <v xml:space="preserve"> </v>
      </c>
      <c r="B246" s="11" t="str">
        <f>IF(meno!B246=""," ",meno!B246)</f>
        <v xml:space="preserve"> </v>
      </c>
      <c r="C246" s="9" t="str">
        <f>IF(meno!D246=""," ",meno!D246)</f>
        <v xml:space="preserve"> </v>
      </c>
      <c r="D246" s="10" t="str">
        <f>IF(meno!E246=""," ",meno!E246)</f>
        <v xml:space="preserve"> </v>
      </c>
      <c r="E246" s="7" t="str">
        <f>IF($B246&lt;&gt;" ",IF(INDEX(meno!$F:$F,MATCH($B246,meno!$A:$A,0),1)=0," ",UPPER(INDEX(meno!$F:$F,MATCH($B246,meno!$A:$A,0),1)))," ")</f>
        <v xml:space="preserve"> </v>
      </c>
      <c r="F246" s="1" t="str">
        <f>IF(meno!H246=""," ",meno!H246)</f>
        <v xml:space="preserve"> </v>
      </c>
    </row>
    <row r="247" spans="1:6">
      <c r="A247" s="9" t="str">
        <f>IF(meno!A247=""," ",meno!A247)</f>
        <v xml:space="preserve"> </v>
      </c>
      <c r="B247" s="11" t="str">
        <f>IF(meno!B247=""," ",meno!B247)</f>
        <v xml:space="preserve"> </v>
      </c>
      <c r="C247" s="9" t="str">
        <f>IF(meno!D247=""," ",meno!D247)</f>
        <v xml:space="preserve"> </v>
      </c>
      <c r="D247" s="10" t="str">
        <f>IF(meno!E247=""," ",meno!E247)</f>
        <v xml:space="preserve"> </v>
      </c>
      <c r="E247" s="7" t="str">
        <f>IF($B247&lt;&gt;" ",IF(INDEX(meno!$F:$F,MATCH($B247,meno!$A:$A,0),1)=0," ",UPPER(INDEX(meno!$F:$F,MATCH($B247,meno!$A:$A,0),1)))," ")</f>
        <v xml:space="preserve"> </v>
      </c>
      <c r="F247" s="1" t="str">
        <f>IF(meno!H247=""," ",meno!H247)</f>
        <v xml:space="preserve"> </v>
      </c>
    </row>
    <row r="248" spans="1:6">
      <c r="A248" s="9" t="str">
        <f>IF(meno!A248=""," ",meno!A248)</f>
        <v xml:space="preserve"> </v>
      </c>
      <c r="B248" s="11" t="str">
        <f>IF(meno!B248=""," ",meno!B248)</f>
        <v xml:space="preserve"> </v>
      </c>
      <c r="C248" s="9" t="str">
        <f>IF(meno!D248=""," ",meno!D248)</f>
        <v xml:space="preserve"> </v>
      </c>
      <c r="D248" s="10" t="str">
        <f>IF(meno!E248=""," ",meno!E248)</f>
        <v xml:space="preserve"> </v>
      </c>
      <c r="E248" s="7" t="str">
        <f>IF($B248&lt;&gt;" ",IF(INDEX(meno!$F:$F,MATCH($B248,meno!$A:$A,0),1)=0," ",UPPER(INDEX(meno!$F:$F,MATCH($B248,meno!$A:$A,0),1)))," ")</f>
        <v xml:space="preserve"> </v>
      </c>
      <c r="F248" s="1" t="str">
        <f>IF(meno!H248=""," ",meno!H248)</f>
        <v xml:space="preserve"> </v>
      </c>
    </row>
    <row r="249" spans="1:6">
      <c r="A249" s="9" t="str">
        <f>IF(meno!A249=""," ",meno!A249)</f>
        <v xml:space="preserve"> </v>
      </c>
      <c r="B249" s="11" t="str">
        <f>IF(meno!B249=""," ",meno!B249)</f>
        <v xml:space="preserve"> </v>
      </c>
      <c r="C249" s="9" t="str">
        <f>IF(meno!D249=""," ",meno!D249)</f>
        <v xml:space="preserve"> </v>
      </c>
      <c r="D249" s="10" t="str">
        <f>IF(meno!E249=""," ",meno!E249)</f>
        <v xml:space="preserve"> </v>
      </c>
      <c r="E249" s="7" t="str">
        <f>IF($B249&lt;&gt;" ",IF(INDEX(meno!$F:$F,MATCH($B249,meno!$A:$A,0),1)=0," ",UPPER(INDEX(meno!$F:$F,MATCH($B249,meno!$A:$A,0),1)))," ")</f>
        <v xml:space="preserve"> </v>
      </c>
      <c r="F249" s="1" t="str">
        <f>IF(meno!H249=""," ",meno!H249)</f>
        <v xml:space="preserve"> </v>
      </c>
    </row>
    <row r="250" spans="1:6">
      <c r="A250" s="9" t="str">
        <f>IF(meno!A250=""," ",meno!A250)</f>
        <v xml:space="preserve"> </v>
      </c>
      <c r="B250" s="11" t="str">
        <f>IF(meno!B250=""," ",meno!B250)</f>
        <v xml:space="preserve"> </v>
      </c>
      <c r="C250" s="9" t="str">
        <f>IF(meno!D250=""," ",meno!D250)</f>
        <v xml:space="preserve"> </v>
      </c>
      <c r="D250" s="10" t="str">
        <f>IF(meno!E250=""," ",meno!E250)</f>
        <v xml:space="preserve"> </v>
      </c>
      <c r="E250" s="7" t="str">
        <f>IF($B250&lt;&gt;" ",IF(INDEX(meno!$F:$F,MATCH($B250,meno!$A:$A,0),1)=0," ",UPPER(INDEX(meno!$F:$F,MATCH($B250,meno!$A:$A,0),1)))," ")</f>
        <v xml:space="preserve"> </v>
      </c>
      <c r="F250" s="1" t="str">
        <f>IF(meno!H250=""," ",meno!H250)</f>
        <v xml:space="preserve"> </v>
      </c>
    </row>
    <row r="251" spans="1:6">
      <c r="A251" s="9" t="str">
        <f>IF(meno!A251=""," ",meno!A251)</f>
        <v xml:space="preserve"> </v>
      </c>
      <c r="B251" s="11" t="str">
        <f>IF(meno!B251=""," ",meno!B251)</f>
        <v xml:space="preserve"> </v>
      </c>
      <c r="C251" s="9" t="str">
        <f>IF(meno!D251=""," ",meno!D251)</f>
        <v xml:space="preserve"> </v>
      </c>
      <c r="D251" s="10" t="str">
        <f>IF(meno!E251=""," ",meno!E251)</f>
        <v xml:space="preserve"> </v>
      </c>
      <c r="E251" s="7" t="str">
        <f>IF($B251&lt;&gt;" ",IF(INDEX(meno!$F:$F,MATCH($B251,meno!$A:$A,0),1)=0," ",UPPER(INDEX(meno!$F:$F,MATCH($B251,meno!$A:$A,0),1)))," ")</f>
        <v xml:space="preserve"> </v>
      </c>
      <c r="F251" s="1" t="str">
        <f>IF(meno!H251=""," ",meno!H251)</f>
        <v xml:space="preserve"> </v>
      </c>
    </row>
  </sheetData>
  <sheetCalcPr fullCalcOnLoad="1"/>
  <autoFilter ref="A1:A251"/>
  <phoneticPr fontId="4" type="noConversion"/>
  <printOptions horizontalCentered="1" gridLines="1"/>
  <pageMargins left="0.74803149606299213" right="0.74803149606299213" top="1.5748031496062993" bottom="0.98425196850393704" header="0.51181102362204722" footer="0.51181102362204722"/>
  <pageSetup paperSize="9" fitToHeight="54" orientation="portrait" r:id="rId1"/>
  <headerFooter alignWithMargins="0">
    <oddHeader>&amp;C&amp;"Arial,Tučné"1. Polmaratón Bratislava 2005
  &amp;"Arial,Normálne"&amp;10 15. mája 2005&amp;"Arial,Tučné"&amp;12
&amp;"Times New Roman CE,Regular"
&amp;"Times New Roman CE,Bold"&amp;10Štartová listina</oddHeader>
    <oddFooter>&amp;L&amp;"Courier New,Normálne"&amp;8Kat.A - muži do 39 rokov
    B - muži 40-49 rokov 
    C - muži 50-59 rokov &amp;"Times New Roman CE,Regular"&amp;12   &amp;C&amp;8&amp;P&amp;R&amp;"Courier New,Normálne"&amp;8Kat.D - muži od 60 rokov
   E - ženy do 34 rokov 
    F - ženy od 35 rokov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T60"/>
  <sheetViews>
    <sheetView showGridLines="0" workbookViewId="0">
      <selection activeCell="B7" sqref="B7:H7"/>
    </sheetView>
  </sheetViews>
  <sheetFormatPr defaultColWidth="8" defaultRowHeight="12.75"/>
  <cols>
    <col min="1" max="1" width="1.5" style="31" customWidth="1"/>
    <col min="2" max="2" width="9.375" style="31" customWidth="1"/>
    <col min="3" max="3" width="1.5" style="31" customWidth="1"/>
    <col min="4" max="4" width="5.875" style="31" customWidth="1"/>
    <col min="5" max="5" width="4.125" style="31" customWidth="1"/>
    <col min="6" max="6" width="1.5" style="31" customWidth="1"/>
    <col min="7" max="7" width="9.375" style="31" customWidth="1"/>
    <col min="8" max="8" width="4.125" style="31" customWidth="1"/>
    <col min="9" max="9" width="3.25" style="31" customWidth="1"/>
    <col min="10" max="11" width="2.375" style="31" customWidth="1"/>
    <col min="12" max="12" width="1.5" style="31" customWidth="1"/>
    <col min="13" max="13" width="9.375" style="31" customWidth="1"/>
    <col min="14" max="14" width="1.5" style="31" customWidth="1"/>
    <col min="15" max="15" width="5.875" style="31" customWidth="1"/>
    <col min="16" max="16" width="4.125" style="31" customWidth="1"/>
    <col min="17" max="17" width="1.5" style="31" customWidth="1"/>
    <col min="18" max="18" width="9.375" style="31" customWidth="1"/>
    <col min="19" max="19" width="4.125" style="31" customWidth="1"/>
    <col min="20" max="20" width="3.25" style="31" customWidth="1"/>
    <col min="21" max="16384" width="8" style="31"/>
  </cols>
  <sheetData>
    <row r="1" spans="1:20" ht="5.0999999999999996" customHeight="1">
      <c r="A1" s="28"/>
      <c r="B1" s="29"/>
      <c r="C1" s="29"/>
      <c r="D1" s="29"/>
      <c r="E1" s="29"/>
      <c r="F1" s="29"/>
      <c r="G1" s="29"/>
      <c r="H1" s="29"/>
      <c r="I1" s="30"/>
      <c r="L1" s="28"/>
      <c r="M1" s="29"/>
      <c r="N1" s="29"/>
      <c r="O1" s="29"/>
      <c r="P1" s="29"/>
      <c r="Q1" s="29"/>
      <c r="R1" s="29"/>
      <c r="S1" s="29"/>
      <c r="T1" s="30"/>
    </row>
    <row r="2" spans="1:20">
      <c r="A2" s="65" t="s">
        <v>124</v>
      </c>
      <c r="B2" s="66"/>
      <c r="C2" s="66"/>
      <c r="D2" s="66"/>
      <c r="E2" s="66"/>
      <c r="F2" s="66"/>
      <c r="G2" s="66"/>
      <c r="H2" s="66"/>
      <c r="I2" s="67"/>
      <c r="K2" s="32"/>
      <c r="L2" s="65" t="s">
        <v>124</v>
      </c>
      <c r="M2" s="66"/>
      <c r="N2" s="66"/>
      <c r="O2" s="66"/>
      <c r="P2" s="66"/>
      <c r="Q2" s="66"/>
      <c r="R2" s="66"/>
      <c r="S2" s="66"/>
      <c r="T2" s="67"/>
    </row>
    <row r="3" spans="1:20">
      <c r="A3" s="68" t="s">
        <v>125</v>
      </c>
      <c r="B3" s="66"/>
      <c r="C3" s="66"/>
      <c r="D3" s="66"/>
      <c r="E3" s="66"/>
      <c r="F3" s="66"/>
      <c r="G3" s="66"/>
      <c r="H3" s="66"/>
      <c r="I3" s="67"/>
      <c r="K3" s="32"/>
      <c r="L3" s="68" t="s">
        <v>125</v>
      </c>
      <c r="M3" s="66"/>
      <c r="N3" s="66"/>
      <c r="O3" s="66"/>
      <c r="P3" s="66"/>
      <c r="Q3" s="66"/>
      <c r="R3" s="66"/>
      <c r="S3" s="66"/>
      <c r="T3" s="67"/>
    </row>
    <row r="4" spans="1:20" ht="5.0999999999999996" customHeight="1">
      <c r="A4" s="33"/>
      <c r="B4" s="34"/>
      <c r="C4" s="34"/>
      <c r="D4" s="34"/>
      <c r="E4" s="34"/>
      <c r="F4" s="34"/>
      <c r="G4" s="34"/>
      <c r="H4" s="34"/>
      <c r="I4" s="35"/>
      <c r="K4" s="32"/>
      <c r="L4" s="33"/>
      <c r="M4" s="36"/>
      <c r="N4" s="36"/>
      <c r="O4" s="36"/>
      <c r="P4" s="36"/>
      <c r="Q4" s="36"/>
      <c r="R4" s="36"/>
      <c r="S4" s="36"/>
      <c r="T4" s="37"/>
    </row>
    <row r="5" spans="1:20" ht="24.95" customHeight="1">
      <c r="A5" s="33"/>
      <c r="B5" s="64" t="s">
        <v>126</v>
      </c>
      <c r="C5" s="64"/>
      <c r="D5" s="64"/>
      <c r="E5" s="64"/>
      <c r="F5" s="64"/>
      <c r="G5" s="64"/>
      <c r="H5" s="64"/>
      <c r="I5" s="37"/>
      <c r="K5" s="32"/>
      <c r="L5" s="33"/>
      <c r="M5" s="64" t="s">
        <v>126</v>
      </c>
      <c r="N5" s="64"/>
      <c r="O5" s="64"/>
      <c r="P5" s="64"/>
      <c r="Q5" s="64"/>
      <c r="R5" s="64"/>
      <c r="S5" s="64"/>
      <c r="T5" s="37"/>
    </row>
    <row r="6" spans="1:20" ht="5.0999999999999996" customHeight="1">
      <c r="A6" s="33"/>
      <c r="B6" s="39"/>
      <c r="C6" s="39"/>
      <c r="D6" s="39"/>
      <c r="E6" s="39"/>
      <c r="F6" s="39"/>
      <c r="G6" s="39"/>
      <c r="H6" s="39"/>
      <c r="I6" s="40"/>
      <c r="K6" s="32"/>
      <c r="L6" s="33"/>
      <c r="M6" s="38"/>
      <c r="N6" s="38"/>
      <c r="O6" s="38"/>
      <c r="P6" s="38"/>
      <c r="Q6" s="38"/>
      <c r="R6" s="38"/>
      <c r="S6" s="38"/>
      <c r="T6" s="37"/>
    </row>
    <row r="7" spans="1:20" ht="12" customHeight="1">
      <c r="A7" s="33"/>
      <c r="B7" s="62" t="s">
        <v>141</v>
      </c>
      <c r="C7" s="62"/>
      <c r="D7" s="62"/>
      <c r="E7" s="62"/>
      <c r="F7" s="62"/>
      <c r="G7" s="62"/>
      <c r="H7" s="62"/>
      <c r="I7" s="42"/>
      <c r="K7" s="32"/>
      <c r="L7" s="33"/>
      <c r="M7" s="63" t="s">
        <v>141</v>
      </c>
      <c r="N7" s="63"/>
      <c r="O7" s="63"/>
      <c r="P7" s="63"/>
      <c r="Q7" s="63"/>
      <c r="R7" s="63"/>
      <c r="S7" s="63"/>
      <c r="T7" s="37"/>
    </row>
    <row r="8" spans="1:20" ht="12" customHeight="1">
      <c r="A8" s="33"/>
      <c r="B8" s="62" t="s">
        <v>127</v>
      </c>
      <c r="C8" s="62"/>
      <c r="D8" s="62"/>
      <c r="E8" s="62"/>
      <c r="F8" s="62"/>
      <c r="G8" s="62"/>
      <c r="H8" s="62"/>
      <c r="I8" s="42"/>
      <c r="K8" s="32"/>
      <c r="L8" s="33"/>
      <c r="M8" s="63" t="s">
        <v>127</v>
      </c>
      <c r="N8" s="63"/>
      <c r="O8" s="63"/>
      <c r="P8" s="63"/>
      <c r="Q8" s="63"/>
      <c r="R8" s="63"/>
      <c r="S8" s="63"/>
      <c r="T8" s="37"/>
    </row>
    <row r="9" spans="1:20" ht="5.0999999999999996" customHeight="1">
      <c r="A9" s="33"/>
      <c r="B9" s="41"/>
      <c r="C9" s="41"/>
      <c r="D9" s="41"/>
      <c r="E9" s="41"/>
      <c r="F9" s="41"/>
      <c r="G9" s="41"/>
      <c r="H9" s="41"/>
      <c r="I9" s="42"/>
      <c r="K9" s="32"/>
      <c r="L9" s="33"/>
      <c r="M9" s="43"/>
      <c r="N9" s="43"/>
      <c r="O9" s="43"/>
      <c r="P9" s="43"/>
      <c r="Q9" s="43"/>
      <c r="R9" s="43"/>
      <c r="S9" s="43"/>
      <c r="T9" s="37"/>
    </row>
    <row r="10" spans="1:20" ht="12" customHeight="1">
      <c r="A10" s="33"/>
      <c r="B10" s="62" t="s">
        <v>142</v>
      </c>
      <c r="C10" s="62"/>
      <c r="D10" s="62"/>
      <c r="E10" s="62"/>
      <c r="F10" s="62"/>
      <c r="G10" s="62"/>
      <c r="H10" s="62"/>
      <c r="I10" s="42"/>
      <c r="K10" s="32"/>
      <c r="L10" s="33"/>
      <c r="M10" s="63" t="s">
        <v>142</v>
      </c>
      <c r="N10" s="63"/>
      <c r="O10" s="63"/>
      <c r="P10" s="63"/>
      <c r="Q10" s="63"/>
      <c r="R10" s="63"/>
      <c r="S10" s="63"/>
      <c r="T10" s="37"/>
    </row>
    <row r="11" spans="1:20" ht="12" customHeight="1">
      <c r="A11" s="33"/>
      <c r="B11" s="62" t="s">
        <v>128</v>
      </c>
      <c r="C11" s="62"/>
      <c r="D11" s="62"/>
      <c r="E11" s="62"/>
      <c r="F11" s="62"/>
      <c r="G11" s="62"/>
      <c r="H11" s="62"/>
      <c r="I11" s="42"/>
      <c r="K11" s="32"/>
      <c r="L11" s="33"/>
      <c r="M11" s="62" t="s">
        <v>128</v>
      </c>
      <c r="N11" s="62"/>
      <c r="O11" s="62"/>
      <c r="P11" s="62"/>
      <c r="Q11" s="62"/>
      <c r="R11" s="62"/>
      <c r="S11" s="62"/>
      <c r="T11" s="37"/>
    </row>
    <row r="12" spans="1:20">
      <c r="A12" s="33"/>
      <c r="B12" s="44"/>
      <c r="C12" s="44"/>
      <c r="D12" s="44"/>
      <c r="E12" s="44"/>
      <c r="F12" s="44"/>
      <c r="G12" s="44"/>
      <c r="H12" s="44"/>
      <c r="I12" s="37"/>
      <c r="K12" s="32"/>
      <c r="L12" s="33"/>
      <c r="T12" s="37"/>
    </row>
    <row r="13" spans="1:20" ht="24.95" customHeight="1">
      <c r="A13" s="33"/>
      <c r="B13" s="45" t="s">
        <v>129</v>
      </c>
      <c r="C13" s="44"/>
      <c r="D13" s="46"/>
      <c r="E13" s="44"/>
      <c r="F13" s="44"/>
      <c r="G13" s="45" t="s">
        <v>130</v>
      </c>
      <c r="H13" s="47"/>
      <c r="I13" s="37"/>
      <c r="K13" s="32"/>
      <c r="L13" s="33"/>
      <c r="M13" s="48" t="s">
        <v>129</v>
      </c>
      <c r="O13" s="46"/>
      <c r="R13" s="48" t="s">
        <v>130</v>
      </c>
      <c r="S13" s="47"/>
      <c r="T13" s="37"/>
    </row>
    <row r="14" spans="1:20" ht="5.0999999999999996" customHeight="1">
      <c r="A14" s="33"/>
      <c r="B14" s="44"/>
      <c r="C14" s="44"/>
      <c r="D14" s="44"/>
      <c r="E14" s="44"/>
      <c r="F14" s="44"/>
      <c r="G14" s="44"/>
      <c r="H14" s="44"/>
      <c r="I14" s="37"/>
      <c r="K14" s="32"/>
      <c r="L14" s="33"/>
      <c r="T14" s="37"/>
    </row>
    <row r="15" spans="1:20" ht="24.95" customHeight="1">
      <c r="A15" s="33"/>
      <c r="B15" s="45" t="s">
        <v>131</v>
      </c>
      <c r="C15" s="44"/>
      <c r="D15" s="45"/>
      <c r="E15" s="44"/>
      <c r="F15" s="44"/>
      <c r="G15" s="44"/>
      <c r="H15" s="44"/>
      <c r="I15" s="37"/>
      <c r="K15" s="32"/>
      <c r="L15" s="33"/>
      <c r="M15" s="45" t="s">
        <v>131</v>
      </c>
      <c r="O15" s="48"/>
      <c r="T15" s="37"/>
    </row>
    <row r="16" spans="1:20" ht="5.0999999999999996" customHeight="1">
      <c r="A16" s="33"/>
      <c r="B16" s="44"/>
      <c r="C16" s="44"/>
      <c r="D16" s="44"/>
      <c r="E16" s="44"/>
      <c r="F16" s="44"/>
      <c r="G16" s="44"/>
      <c r="H16" s="44"/>
      <c r="I16" s="37"/>
      <c r="K16" s="32"/>
      <c r="L16" s="33"/>
      <c r="T16" s="37"/>
    </row>
    <row r="17" spans="1:20" ht="24.95" customHeight="1">
      <c r="A17" s="33"/>
      <c r="B17" s="45" t="s">
        <v>132</v>
      </c>
      <c r="C17" s="44"/>
      <c r="D17" s="45"/>
      <c r="E17" s="44"/>
      <c r="F17" s="44"/>
      <c r="G17" s="45" t="s">
        <v>133</v>
      </c>
      <c r="H17" s="49">
        <v>19</v>
      </c>
      <c r="I17" s="37"/>
      <c r="K17" s="32"/>
      <c r="L17" s="33"/>
      <c r="M17" s="48" t="s">
        <v>132</v>
      </c>
      <c r="O17" s="48"/>
      <c r="R17" s="45" t="s">
        <v>133</v>
      </c>
      <c r="S17" s="49">
        <v>19</v>
      </c>
      <c r="T17" s="37"/>
    </row>
    <row r="18" spans="1:20" ht="5.0999999999999996" customHeight="1">
      <c r="A18" s="33"/>
      <c r="B18" s="44"/>
      <c r="C18" s="44"/>
      <c r="D18" s="44"/>
      <c r="E18" s="44"/>
      <c r="F18" s="44"/>
      <c r="G18" s="44"/>
      <c r="H18" s="44"/>
      <c r="I18" s="37"/>
      <c r="K18" s="32"/>
      <c r="L18" s="33"/>
      <c r="T18" s="37"/>
    </row>
    <row r="19" spans="1:20" ht="24.95" customHeight="1">
      <c r="A19" s="33"/>
      <c r="B19" s="45"/>
      <c r="C19" s="44"/>
      <c r="D19" s="45" t="s">
        <v>134</v>
      </c>
      <c r="E19" s="50"/>
      <c r="F19" s="44"/>
      <c r="G19" s="45" t="s">
        <v>135</v>
      </c>
      <c r="H19" s="51"/>
      <c r="I19" s="37"/>
      <c r="K19" s="32"/>
      <c r="L19" s="33"/>
      <c r="O19" s="48" t="s">
        <v>134</v>
      </c>
      <c r="P19" s="51"/>
      <c r="R19" s="48" t="s">
        <v>135</v>
      </c>
      <c r="S19" s="51"/>
      <c r="T19" s="37"/>
    </row>
    <row r="20" spans="1:20" ht="5.0999999999999996" customHeight="1">
      <c r="A20" s="33"/>
      <c r="B20" s="44"/>
      <c r="C20" s="44"/>
      <c r="D20" s="44"/>
      <c r="E20" s="44"/>
      <c r="F20" s="44"/>
      <c r="G20" s="44"/>
      <c r="H20" s="44"/>
      <c r="I20" s="37"/>
      <c r="K20" s="32"/>
      <c r="L20" s="33"/>
      <c r="T20" s="37"/>
    </row>
    <row r="21" spans="1:20" ht="24.95" customHeight="1">
      <c r="A21" s="33"/>
      <c r="B21" s="45" t="s">
        <v>136</v>
      </c>
      <c r="C21" s="44"/>
      <c r="D21" s="45"/>
      <c r="E21" s="44"/>
      <c r="F21" s="44"/>
      <c r="G21" s="44"/>
      <c r="H21" s="44"/>
      <c r="I21" s="37"/>
      <c r="K21" s="32"/>
      <c r="L21" s="33"/>
      <c r="M21" s="48" t="s">
        <v>136</v>
      </c>
      <c r="O21" s="48"/>
      <c r="T21" s="37"/>
    </row>
    <row r="22" spans="1:20" ht="5.0999999999999996" customHeight="1">
      <c r="A22" s="33"/>
      <c r="B22" s="44"/>
      <c r="C22" s="44"/>
      <c r="D22" s="44"/>
      <c r="E22" s="44"/>
      <c r="F22" s="44"/>
      <c r="G22" s="44"/>
      <c r="H22" s="44"/>
      <c r="I22" s="37"/>
      <c r="K22" s="32"/>
      <c r="L22" s="33"/>
      <c r="T22" s="37"/>
    </row>
    <row r="23" spans="1:20" ht="24.95" customHeight="1">
      <c r="A23" s="33"/>
      <c r="B23" s="45" t="s">
        <v>137</v>
      </c>
      <c r="C23" s="44"/>
      <c r="D23" s="45"/>
      <c r="E23" s="44"/>
      <c r="F23" s="44"/>
      <c r="G23" s="44"/>
      <c r="H23" s="44"/>
      <c r="I23" s="37"/>
      <c r="K23" s="32"/>
      <c r="L23" s="33"/>
      <c r="M23" s="45" t="s">
        <v>137</v>
      </c>
      <c r="O23" s="45"/>
      <c r="T23" s="37"/>
    </row>
    <row r="24" spans="1:20" ht="5.0999999999999996" customHeight="1">
      <c r="A24" s="33"/>
      <c r="B24" s="44"/>
      <c r="C24" s="44"/>
      <c r="D24" s="44"/>
      <c r="E24" s="44"/>
      <c r="F24" s="44"/>
      <c r="G24" s="44"/>
      <c r="H24" s="44"/>
      <c r="I24" s="37"/>
      <c r="K24" s="32"/>
      <c r="L24" s="33"/>
      <c r="T24" s="37"/>
    </row>
    <row r="25" spans="1:20" ht="24.95" customHeight="1">
      <c r="A25" s="33"/>
      <c r="B25" s="45" t="s">
        <v>138</v>
      </c>
      <c r="C25" s="44"/>
      <c r="D25" s="45"/>
      <c r="E25" s="69" t="s">
        <v>139</v>
      </c>
      <c r="F25" s="66"/>
      <c r="G25" s="66"/>
      <c r="H25" s="44"/>
      <c r="I25" s="37"/>
      <c r="K25" s="32"/>
      <c r="L25" s="33"/>
      <c r="M25" s="48" t="s">
        <v>138</v>
      </c>
      <c r="O25" s="48"/>
      <c r="P25" s="69" t="s">
        <v>139</v>
      </c>
      <c r="Q25" s="66"/>
      <c r="R25" s="66"/>
      <c r="T25" s="37"/>
    </row>
    <row r="26" spans="1:20" ht="5.0999999999999996" customHeight="1">
      <c r="A26" s="33"/>
      <c r="B26" s="45"/>
      <c r="C26" s="44"/>
      <c r="D26" s="45"/>
      <c r="E26" s="45"/>
      <c r="F26" s="59"/>
      <c r="G26" s="59"/>
      <c r="H26" s="44"/>
      <c r="I26" s="37"/>
      <c r="K26" s="32"/>
      <c r="L26" s="33"/>
      <c r="M26" s="48"/>
      <c r="O26" s="48"/>
      <c r="P26" s="45"/>
      <c r="Q26" s="59"/>
      <c r="R26" s="59"/>
      <c r="T26" s="37"/>
    </row>
    <row r="27" spans="1:20" ht="24.95" customHeight="1">
      <c r="A27" s="33"/>
      <c r="B27" s="45" t="s">
        <v>140</v>
      </c>
      <c r="C27" s="44"/>
      <c r="D27" s="45"/>
      <c r="E27" s="45"/>
      <c r="F27" s="59"/>
      <c r="G27" s="59"/>
      <c r="H27" s="44"/>
      <c r="I27" s="37"/>
      <c r="K27" s="32"/>
      <c r="L27" s="33"/>
      <c r="M27" s="45" t="s">
        <v>140</v>
      </c>
      <c r="O27" s="48"/>
      <c r="P27" s="45"/>
      <c r="Q27" s="59"/>
      <c r="R27" s="59"/>
      <c r="T27" s="37"/>
    </row>
    <row r="28" spans="1:20" ht="5.0999999999999996" customHeight="1">
      <c r="A28" s="33"/>
      <c r="B28" s="60"/>
      <c r="C28" s="44"/>
      <c r="D28" s="44"/>
      <c r="E28" s="44"/>
      <c r="F28" s="44"/>
      <c r="G28" s="44"/>
      <c r="H28" s="44"/>
      <c r="I28" s="37"/>
      <c r="K28" s="32"/>
      <c r="L28" s="33"/>
      <c r="T28" s="37"/>
    </row>
    <row r="29" spans="1:20" ht="12.95" customHeight="1" thickBot="1">
      <c r="A29" s="52"/>
      <c r="B29" s="53" t="s">
        <v>97</v>
      </c>
      <c r="C29" s="54"/>
      <c r="D29" s="53"/>
      <c r="E29" s="54"/>
      <c r="F29" s="54"/>
      <c r="G29" s="53"/>
      <c r="H29" s="54"/>
      <c r="I29" s="55"/>
      <c r="K29" s="32"/>
      <c r="L29" s="52"/>
      <c r="M29" s="53" t="s">
        <v>97</v>
      </c>
      <c r="N29" s="54"/>
      <c r="O29" s="53"/>
      <c r="P29" s="54"/>
      <c r="Q29" s="54"/>
      <c r="R29" s="53"/>
      <c r="S29" s="54"/>
      <c r="T29" s="55"/>
    </row>
    <row r="30" spans="1:20" ht="9.9499999999999993" customHeight="1">
      <c r="K30" s="32"/>
    </row>
    <row r="31" spans="1:20" ht="9.9499999999999993" customHeight="1" thickBot="1">
      <c r="A31" s="56"/>
      <c r="B31" s="57"/>
      <c r="C31" s="57"/>
      <c r="D31" s="57"/>
      <c r="E31" s="57"/>
      <c r="F31" s="57"/>
      <c r="G31" s="57"/>
      <c r="H31" s="57"/>
      <c r="I31" s="57"/>
      <c r="J31" s="58"/>
      <c r="K31" s="57"/>
      <c r="L31" s="57"/>
      <c r="M31" s="57"/>
      <c r="N31" s="57"/>
      <c r="O31" s="57"/>
      <c r="P31" s="57"/>
      <c r="Q31" s="57"/>
      <c r="R31" s="57"/>
      <c r="S31" s="57"/>
      <c r="T31" s="57"/>
    </row>
    <row r="32" spans="1:20" ht="5.0999999999999996" customHeight="1">
      <c r="A32" s="28"/>
      <c r="B32" s="29"/>
      <c r="C32" s="29"/>
      <c r="D32" s="29"/>
      <c r="E32" s="29"/>
      <c r="F32" s="29"/>
      <c r="G32" s="29"/>
      <c r="H32" s="29"/>
      <c r="I32" s="30"/>
      <c r="L32" s="28"/>
      <c r="M32" s="29"/>
      <c r="N32" s="29"/>
      <c r="O32" s="29"/>
      <c r="P32" s="29"/>
      <c r="Q32" s="29"/>
      <c r="R32" s="29"/>
      <c r="S32" s="29"/>
      <c r="T32" s="30"/>
    </row>
    <row r="33" spans="1:20">
      <c r="A33" s="65" t="s">
        <v>124</v>
      </c>
      <c r="B33" s="66"/>
      <c r="C33" s="66"/>
      <c r="D33" s="66"/>
      <c r="E33" s="66"/>
      <c r="F33" s="66"/>
      <c r="G33" s="66"/>
      <c r="H33" s="66"/>
      <c r="I33" s="67"/>
      <c r="K33" s="32"/>
      <c r="L33" s="65" t="s">
        <v>124</v>
      </c>
      <c r="M33" s="66"/>
      <c r="N33" s="66"/>
      <c r="O33" s="66"/>
      <c r="P33" s="66"/>
      <c r="Q33" s="66"/>
      <c r="R33" s="66"/>
      <c r="S33" s="66"/>
      <c r="T33" s="67"/>
    </row>
    <row r="34" spans="1:20">
      <c r="A34" s="68" t="s">
        <v>125</v>
      </c>
      <c r="B34" s="66"/>
      <c r="C34" s="66"/>
      <c r="D34" s="66"/>
      <c r="E34" s="66"/>
      <c r="F34" s="66"/>
      <c r="G34" s="66"/>
      <c r="H34" s="66"/>
      <c r="I34" s="67"/>
      <c r="K34" s="32"/>
      <c r="L34" s="68" t="s">
        <v>125</v>
      </c>
      <c r="M34" s="66"/>
      <c r="N34" s="66"/>
      <c r="O34" s="66"/>
      <c r="P34" s="66"/>
      <c r="Q34" s="66"/>
      <c r="R34" s="66"/>
      <c r="S34" s="66"/>
      <c r="T34" s="67"/>
    </row>
    <row r="35" spans="1:20" ht="5.0999999999999996" customHeight="1">
      <c r="A35" s="33"/>
      <c r="B35" s="34"/>
      <c r="C35" s="34"/>
      <c r="D35" s="34"/>
      <c r="E35" s="34"/>
      <c r="F35" s="34"/>
      <c r="G35" s="34"/>
      <c r="H35" s="34"/>
      <c r="I35" s="35"/>
      <c r="K35" s="32"/>
      <c r="L35" s="33"/>
      <c r="M35" s="34"/>
      <c r="N35" s="34"/>
      <c r="O35" s="34"/>
      <c r="P35" s="34"/>
      <c r="Q35" s="34"/>
      <c r="R35" s="34"/>
      <c r="S35" s="34"/>
      <c r="T35" s="35"/>
    </row>
    <row r="36" spans="1:20" ht="24.95" customHeight="1">
      <c r="A36" s="33"/>
      <c r="B36" s="64" t="s">
        <v>126</v>
      </c>
      <c r="C36" s="64"/>
      <c r="D36" s="64"/>
      <c r="E36" s="64"/>
      <c r="F36" s="64"/>
      <c r="G36" s="64"/>
      <c r="H36" s="64"/>
      <c r="I36" s="37"/>
      <c r="K36" s="32"/>
      <c r="L36" s="33"/>
      <c r="M36" s="64" t="s">
        <v>126</v>
      </c>
      <c r="N36" s="64"/>
      <c r="O36" s="64"/>
      <c r="P36" s="64"/>
      <c r="Q36" s="64"/>
      <c r="R36" s="64"/>
      <c r="S36" s="64"/>
      <c r="T36" s="37"/>
    </row>
    <row r="37" spans="1:20" ht="5.0999999999999996" customHeight="1">
      <c r="A37" s="33"/>
      <c r="B37" s="39"/>
      <c r="C37" s="39"/>
      <c r="D37" s="39"/>
      <c r="E37" s="39"/>
      <c r="F37" s="39"/>
      <c r="G37" s="39"/>
      <c r="H37" s="39"/>
      <c r="I37" s="40"/>
      <c r="K37" s="32"/>
      <c r="L37" s="33"/>
      <c r="M37" s="38"/>
      <c r="N37" s="38"/>
      <c r="O37" s="38"/>
      <c r="P37" s="38"/>
      <c r="Q37" s="38"/>
      <c r="R37" s="38"/>
      <c r="S37" s="38"/>
      <c r="T37" s="37"/>
    </row>
    <row r="38" spans="1:20" ht="12" customHeight="1">
      <c r="A38" s="33"/>
      <c r="B38" s="62" t="s">
        <v>141</v>
      </c>
      <c r="C38" s="62"/>
      <c r="D38" s="62"/>
      <c r="E38" s="62"/>
      <c r="F38" s="62"/>
      <c r="G38" s="62"/>
      <c r="H38" s="62"/>
      <c r="I38" s="42"/>
      <c r="K38" s="32"/>
      <c r="L38" s="33"/>
      <c r="M38" s="63" t="s">
        <v>141</v>
      </c>
      <c r="N38" s="63"/>
      <c r="O38" s="63"/>
      <c r="P38" s="63"/>
      <c r="Q38" s="63"/>
      <c r="R38" s="63"/>
      <c r="S38" s="63"/>
      <c r="T38" s="37"/>
    </row>
    <row r="39" spans="1:20" ht="12" customHeight="1">
      <c r="A39" s="33"/>
      <c r="B39" s="62" t="s">
        <v>127</v>
      </c>
      <c r="C39" s="62"/>
      <c r="D39" s="62"/>
      <c r="E39" s="62"/>
      <c r="F39" s="62"/>
      <c r="G39" s="62"/>
      <c r="H39" s="62"/>
      <c r="I39" s="42"/>
      <c r="K39" s="32"/>
      <c r="L39" s="33"/>
      <c r="M39" s="63" t="s">
        <v>127</v>
      </c>
      <c r="N39" s="63"/>
      <c r="O39" s="63"/>
      <c r="P39" s="63"/>
      <c r="Q39" s="63"/>
      <c r="R39" s="63"/>
      <c r="S39" s="63"/>
      <c r="T39" s="37"/>
    </row>
    <row r="40" spans="1:20" ht="5.0999999999999996" customHeight="1">
      <c r="A40" s="33"/>
      <c r="B40" s="41"/>
      <c r="C40" s="41"/>
      <c r="D40" s="41"/>
      <c r="E40" s="41"/>
      <c r="F40" s="41"/>
      <c r="G40" s="41"/>
      <c r="H40" s="41"/>
      <c r="I40" s="42"/>
      <c r="K40" s="32"/>
      <c r="L40" s="33"/>
      <c r="M40" s="43"/>
      <c r="N40" s="43"/>
      <c r="O40" s="43"/>
      <c r="P40" s="43"/>
      <c r="Q40" s="43"/>
      <c r="R40" s="43"/>
      <c r="S40" s="43"/>
      <c r="T40" s="37"/>
    </row>
    <row r="41" spans="1:20" ht="12" customHeight="1">
      <c r="A41" s="33"/>
      <c r="B41" s="62" t="s">
        <v>142</v>
      </c>
      <c r="C41" s="62"/>
      <c r="D41" s="62"/>
      <c r="E41" s="62"/>
      <c r="F41" s="62"/>
      <c r="G41" s="62"/>
      <c r="H41" s="62"/>
      <c r="I41" s="42"/>
      <c r="K41" s="32"/>
      <c r="L41" s="33"/>
      <c r="M41" s="63" t="s">
        <v>142</v>
      </c>
      <c r="N41" s="63"/>
      <c r="O41" s="63"/>
      <c r="P41" s="63"/>
      <c r="Q41" s="63"/>
      <c r="R41" s="63"/>
      <c r="S41" s="63"/>
      <c r="T41" s="37"/>
    </row>
    <row r="42" spans="1:20" ht="12" customHeight="1">
      <c r="A42" s="33"/>
      <c r="B42" s="62" t="s">
        <v>128</v>
      </c>
      <c r="C42" s="62"/>
      <c r="D42" s="62"/>
      <c r="E42" s="62"/>
      <c r="F42" s="62"/>
      <c r="G42" s="62"/>
      <c r="H42" s="62"/>
      <c r="I42" s="42"/>
      <c r="K42" s="32"/>
      <c r="L42" s="33"/>
      <c r="M42" s="62" t="s">
        <v>128</v>
      </c>
      <c r="N42" s="62"/>
      <c r="O42" s="62"/>
      <c r="P42" s="62"/>
      <c r="Q42" s="62"/>
      <c r="R42" s="62"/>
      <c r="S42" s="62"/>
      <c r="T42" s="37"/>
    </row>
    <row r="43" spans="1:20">
      <c r="A43" s="33"/>
      <c r="B43" s="44"/>
      <c r="C43" s="44"/>
      <c r="D43" s="44"/>
      <c r="E43" s="44"/>
      <c r="F43" s="44"/>
      <c r="G43" s="44"/>
      <c r="H43" s="44"/>
      <c r="I43" s="37"/>
      <c r="K43" s="32"/>
      <c r="L43" s="33"/>
      <c r="T43" s="37"/>
    </row>
    <row r="44" spans="1:20" ht="24.95" customHeight="1">
      <c r="A44" s="33"/>
      <c r="B44" s="45" t="s">
        <v>129</v>
      </c>
      <c r="C44" s="44"/>
      <c r="D44" s="46"/>
      <c r="E44" s="44"/>
      <c r="F44" s="44"/>
      <c r="G44" s="45" t="s">
        <v>130</v>
      </c>
      <c r="H44" s="47"/>
      <c r="I44" s="37"/>
      <c r="K44" s="32"/>
      <c r="L44" s="33"/>
      <c r="M44" s="45" t="s">
        <v>129</v>
      </c>
      <c r="N44" s="44"/>
      <c r="O44" s="46"/>
      <c r="P44" s="44"/>
      <c r="Q44" s="44"/>
      <c r="R44" s="45" t="s">
        <v>130</v>
      </c>
      <c r="S44" s="47"/>
      <c r="T44" s="37"/>
    </row>
    <row r="45" spans="1:20" ht="5.0999999999999996" customHeight="1">
      <c r="A45" s="33"/>
      <c r="B45" s="44"/>
      <c r="C45" s="44"/>
      <c r="D45" s="44"/>
      <c r="E45" s="44"/>
      <c r="F45" s="44"/>
      <c r="G45" s="44"/>
      <c r="H45" s="44"/>
      <c r="I45" s="37"/>
      <c r="K45" s="32"/>
      <c r="L45" s="33"/>
      <c r="T45" s="37"/>
    </row>
    <row r="46" spans="1:20" ht="24.95" customHeight="1">
      <c r="A46" s="33"/>
      <c r="B46" s="45" t="s">
        <v>131</v>
      </c>
      <c r="C46" s="44"/>
      <c r="D46" s="45"/>
      <c r="E46" s="44"/>
      <c r="F46" s="44"/>
      <c r="G46" s="44"/>
      <c r="H46" s="44"/>
      <c r="I46" s="37"/>
      <c r="K46" s="32"/>
      <c r="L46" s="33"/>
      <c r="M46" s="45" t="s">
        <v>131</v>
      </c>
      <c r="N46" s="44"/>
      <c r="O46" s="45"/>
      <c r="P46" s="44"/>
      <c r="Q46" s="44"/>
      <c r="R46" s="44"/>
      <c r="S46" s="44"/>
      <c r="T46" s="37"/>
    </row>
    <row r="47" spans="1:20" ht="5.0999999999999996" customHeight="1">
      <c r="A47" s="33"/>
      <c r="B47" s="44"/>
      <c r="C47" s="44"/>
      <c r="D47" s="44"/>
      <c r="E47" s="44"/>
      <c r="F47" s="44"/>
      <c r="G47" s="44"/>
      <c r="H47" s="44"/>
      <c r="I47" s="37"/>
      <c r="K47" s="32"/>
      <c r="L47" s="33"/>
      <c r="M47" s="44"/>
      <c r="N47" s="44"/>
      <c r="O47" s="44"/>
      <c r="P47" s="44"/>
      <c r="Q47" s="44"/>
      <c r="R47" s="44"/>
      <c r="S47" s="44"/>
      <c r="T47" s="37"/>
    </row>
    <row r="48" spans="1:20" ht="24.95" customHeight="1">
      <c r="A48" s="33"/>
      <c r="B48" s="45" t="s">
        <v>132</v>
      </c>
      <c r="C48" s="44"/>
      <c r="D48" s="45"/>
      <c r="E48" s="44"/>
      <c r="F48" s="44"/>
      <c r="G48" s="45" t="s">
        <v>133</v>
      </c>
      <c r="H48" s="49">
        <v>19</v>
      </c>
      <c r="I48" s="37"/>
      <c r="K48" s="32"/>
      <c r="L48" s="33"/>
      <c r="M48" s="45" t="s">
        <v>132</v>
      </c>
      <c r="N48" s="44"/>
      <c r="O48" s="45"/>
      <c r="P48" s="44"/>
      <c r="Q48" s="44"/>
      <c r="R48" s="45" t="s">
        <v>133</v>
      </c>
      <c r="S48" s="49">
        <v>19</v>
      </c>
      <c r="T48" s="37"/>
    </row>
    <row r="49" spans="1:20" ht="5.0999999999999996" customHeight="1">
      <c r="A49" s="33"/>
      <c r="B49" s="44"/>
      <c r="C49" s="44"/>
      <c r="D49" s="44"/>
      <c r="E49" s="44"/>
      <c r="F49" s="44"/>
      <c r="G49" s="44"/>
      <c r="H49" s="44"/>
      <c r="I49" s="37"/>
      <c r="K49" s="32"/>
      <c r="L49" s="33"/>
      <c r="M49" s="44"/>
      <c r="N49" s="44"/>
      <c r="O49" s="44"/>
      <c r="P49" s="44"/>
      <c r="Q49" s="44"/>
      <c r="R49" s="44"/>
      <c r="S49" s="44"/>
      <c r="T49" s="37"/>
    </row>
    <row r="50" spans="1:20" ht="24.95" customHeight="1">
      <c r="A50" s="33"/>
      <c r="B50" s="45"/>
      <c r="C50" s="44"/>
      <c r="D50" s="45" t="s">
        <v>134</v>
      </c>
      <c r="E50" s="50"/>
      <c r="F50" s="44"/>
      <c r="G50" s="45" t="s">
        <v>135</v>
      </c>
      <c r="H50" s="51"/>
      <c r="I50" s="37"/>
      <c r="K50" s="32"/>
      <c r="L50" s="33"/>
      <c r="M50" s="45"/>
      <c r="N50" s="44"/>
      <c r="O50" s="45" t="s">
        <v>134</v>
      </c>
      <c r="P50" s="50"/>
      <c r="Q50" s="44"/>
      <c r="R50" s="45" t="s">
        <v>135</v>
      </c>
      <c r="S50" s="51"/>
      <c r="T50" s="37"/>
    </row>
    <row r="51" spans="1:20" ht="5.0999999999999996" customHeight="1">
      <c r="A51" s="33"/>
      <c r="B51" s="44"/>
      <c r="C51" s="44"/>
      <c r="D51" s="44"/>
      <c r="E51" s="44"/>
      <c r="F51" s="44"/>
      <c r="G51" s="44"/>
      <c r="H51" s="44"/>
      <c r="I51" s="37"/>
      <c r="K51" s="32"/>
      <c r="L51" s="33"/>
      <c r="M51" s="44"/>
      <c r="N51" s="44"/>
      <c r="O51" s="44"/>
      <c r="P51" s="44"/>
      <c r="Q51" s="44"/>
      <c r="R51" s="44"/>
      <c r="S51" s="44"/>
      <c r="T51" s="37"/>
    </row>
    <row r="52" spans="1:20" ht="24.95" customHeight="1">
      <c r="A52" s="33"/>
      <c r="B52" s="45" t="s">
        <v>136</v>
      </c>
      <c r="C52" s="44"/>
      <c r="D52" s="45"/>
      <c r="E52" s="44"/>
      <c r="F52" s="44"/>
      <c r="G52" s="44"/>
      <c r="H52" s="44"/>
      <c r="I52" s="37"/>
      <c r="K52" s="32"/>
      <c r="L52" s="33"/>
      <c r="M52" s="45" t="s">
        <v>136</v>
      </c>
      <c r="N52" s="44"/>
      <c r="O52" s="45"/>
      <c r="P52" s="44"/>
      <c r="Q52" s="44"/>
      <c r="R52" s="44"/>
      <c r="S52" s="44"/>
      <c r="T52" s="37"/>
    </row>
    <row r="53" spans="1:20" ht="5.0999999999999996" customHeight="1">
      <c r="A53" s="33"/>
      <c r="B53" s="44"/>
      <c r="C53" s="44"/>
      <c r="D53" s="44"/>
      <c r="E53" s="44"/>
      <c r="F53" s="44"/>
      <c r="G53" s="44"/>
      <c r="H53" s="44"/>
      <c r="I53" s="37"/>
      <c r="K53" s="32"/>
      <c r="L53" s="33"/>
      <c r="M53" s="44"/>
      <c r="N53" s="44"/>
      <c r="O53" s="44"/>
      <c r="P53" s="44"/>
      <c r="Q53" s="44"/>
      <c r="R53" s="44"/>
      <c r="S53" s="44"/>
      <c r="T53" s="37"/>
    </row>
    <row r="54" spans="1:20" ht="24.95" customHeight="1">
      <c r="A54" s="33"/>
      <c r="B54" s="45" t="s">
        <v>137</v>
      </c>
      <c r="C54" s="44"/>
      <c r="D54" s="45"/>
      <c r="E54" s="44"/>
      <c r="F54" s="44"/>
      <c r="G54" s="44"/>
      <c r="H54" s="44"/>
      <c r="I54" s="37"/>
      <c r="K54" s="32"/>
      <c r="L54" s="33"/>
      <c r="M54" s="45" t="s">
        <v>137</v>
      </c>
      <c r="N54" s="44"/>
      <c r="O54" s="45"/>
      <c r="P54" s="44"/>
      <c r="Q54" s="44"/>
      <c r="R54" s="44"/>
      <c r="S54" s="44"/>
      <c r="T54" s="37"/>
    </row>
    <row r="55" spans="1:20" ht="5.0999999999999996" customHeight="1">
      <c r="A55" s="33"/>
      <c r="B55" s="44"/>
      <c r="C55" s="44"/>
      <c r="D55" s="44"/>
      <c r="E55" s="44"/>
      <c r="F55" s="44"/>
      <c r="G55" s="44"/>
      <c r="H55" s="44"/>
      <c r="I55" s="37"/>
      <c r="K55" s="32"/>
      <c r="L55" s="33"/>
      <c r="M55" s="44"/>
      <c r="N55" s="44"/>
      <c r="O55" s="44"/>
      <c r="P55" s="44"/>
      <c r="Q55" s="44"/>
      <c r="R55" s="44"/>
      <c r="S55" s="44"/>
      <c r="T55" s="37"/>
    </row>
    <row r="56" spans="1:20" ht="24.95" customHeight="1">
      <c r="A56" s="33"/>
      <c r="B56" s="45" t="s">
        <v>138</v>
      </c>
      <c r="C56" s="44"/>
      <c r="D56" s="45"/>
      <c r="E56" s="69" t="s">
        <v>139</v>
      </c>
      <c r="F56" s="66"/>
      <c r="G56" s="66"/>
      <c r="H56" s="44"/>
      <c r="I56" s="37"/>
      <c r="K56" s="32"/>
      <c r="L56" s="33"/>
      <c r="M56" s="45" t="s">
        <v>138</v>
      </c>
      <c r="N56" s="44"/>
      <c r="O56" s="45"/>
      <c r="P56" s="69" t="s">
        <v>139</v>
      </c>
      <c r="Q56" s="66"/>
      <c r="R56" s="66"/>
      <c r="S56" s="44"/>
      <c r="T56" s="37"/>
    </row>
    <row r="57" spans="1:20" ht="5.0999999999999996" customHeight="1">
      <c r="A57" s="33"/>
      <c r="B57" s="45"/>
      <c r="C57" s="44"/>
      <c r="D57" s="45"/>
      <c r="E57" s="45"/>
      <c r="F57" s="59"/>
      <c r="G57" s="59"/>
      <c r="H57" s="44"/>
      <c r="I57" s="37"/>
      <c r="K57" s="32"/>
      <c r="L57" s="33"/>
      <c r="M57" s="45"/>
      <c r="N57" s="44"/>
      <c r="O57" s="45"/>
      <c r="P57" s="45"/>
      <c r="Q57" s="59"/>
      <c r="R57" s="59"/>
      <c r="S57" s="44"/>
      <c r="T57" s="37"/>
    </row>
    <row r="58" spans="1:20" ht="24.95" customHeight="1">
      <c r="A58" s="33"/>
      <c r="B58" s="45" t="s">
        <v>140</v>
      </c>
      <c r="C58" s="44"/>
      <c r="D58" s="45"/>
      <c r="E58" s="45"/>
      <c r="F58" s="59"/>
      <c r="G58" s="59"/>
      <c r="H58" s="44"/>
      <c r="I58" s="37"/>
      <c r="K58" s="32"/>
      <c r="L58" s="33"/>
      <c r="M58" s="45" t="s">
        <v>140</v>
      </c>
      <c r="N58" s="44"/>
      <c r="O58" s="45"/>
      <c r="P58" s="45"/>
      <c r="Q58" s="59"/>
      <c r="R58" s="59"/>
      <c r="S58" s="44"/>
      <c r="T58" s="37"/>
    </row>
    <row r="59" spans="1:20" ht="5.0999999999999996" customHeight="1">
      <c r="A59" s="33"/>
      <c r="B59" s="44"/>
      <c r="C59" s="44"/>
      <c r="D59" s="44"/>
      <c r="E59" s="44"/>
      <c r="F59" s="44"/>
      <c r="G59" s="44"/>
      <c r="H59" s="44"/>
      <c r="I59" s="37"/>
      <c r="K59" s="32"/>
      <c r="L59" s="33"/>
      <c r="M59" s="44"/>
      <c r="N59" s="44"/>
      <c r="O59" s="44"/>
      <c r="P59" s="44"/>
      <c r="Q59" s="44"/>
      <c r="R59" s="44"/>
      <c r="S59" s="44"/>
      <c r="T59" s="37"/>
    </row>
    <row r="60" spans="1:20" ht="12.95" customHeight="1" thickBot="1">
      <c r="A60" s="52"/>
      <c r="B60" s="53" t="s">
        <v>97</v>
      </c>
      <c r="C60" s="54"/>
      <c r="D60" s="53"/>
      <c r="E60" s="54"/>
      <c r="F60" s="54"/>
      <c r="G60" s="53"/>
      <c r="H60" s="54"/>
      <c r="I60" s="55"/>
      <c r="K60" s="32"/>
      <c r="L60" s="52"/>
      <c r="M60" s="53" t="s">
        <v>97</v>
      </c>
      <c r="N60" s="54"/>
      <c r="O60" s="53"/>
      <c r="P60" s="54"/>
      <c r="Q60" s="54"/>
      <c r="R60" s="53"/>
      <c r="S60" s="54"/>
      <c r="T60" s="55"/>
    </row>
  </sheetData>
  <mergeCells count="32">
    <mergeCell ref="L33:T33"/>
    <mergeCell ref="L34:T34"/>
    <mergeCell ref="B36:H36"/>
    <mergeCell ref="M36:S36"/>
    <mergeCell ref="A2:I2"/>
    <mergeCell ref="A3:I3"/>
    <mergeCell ref="L2:T2"/>
    <mergeCell ref="L3:T3"/>
    <mergeCell ref="E56:G56"/>
    <mergeCell ref="P56:R56"/>
    <mergeCell ref="E25:G25"/>
    <mergeCell ref="P25:R25"/>
    <mergeCell ref="A33:I33"/>
    <mergeCell ref="A34:I34"/>
    <mergeCell ref="B8:H8"/>
    <mergeCell ref="B10:H10"/>
    <mergeCell ref="B11:H11"/>
    <mergeCell ref="M5:S5"/>
    <mergeCell ref="M7:S7"/>
    <mergeCell ref="M8:S8"/>
    <mergeCell ref="M10:S10"/>
    <mergeCell ref="M11:S11"/>
    <mergeCell ref="B5:H5"/>
    <mergeCell ref="B7:H7"/>
    <mergeCell ref="B38:H38"/>
    <mergeCell ref="M38:S38"/>
    <mergeCell ref="B42:H42"/>
    <mergeCell ref="M42:S42"/>
    <mergeCell ref="B39:H39"/>
    <mergeCell ref="M39:S39"/>
    <mergeCell ref="B41:H41"/>
    <mergeCell ref="M41:S41"/>
  </mergeCells>
  <phoneticPr fontId="12" type="noConversion"/>
  <printOptions horizontalCentered="1" verticalCentered="1"/>
  <pageMargins left="0" right="0" top="0.98425196850393704" bottom="0.98425196850393704" header="0.51181102362204722" footer="0.51181102362204722"/>
  <pageSetup paperSize="9" scale="9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F122"/>
  <sheetViews>
    <sheetView showGridLines="0" topLeftCell="A26" zoomScaleNormal="100" workbookViewId="0">
      <selection activeCell="C1" sqref="C1"/>
    </sheetView>
  </sheetViews>
  <sheetFormatPr defaultRowHeight="15.75"/>
  <sheetData>
    <row r="1" spans="1:1">
      <c r="A1" s="19" t="s">
        <v>26</v>
      </c>
    </row>
    <row r="3" spans="1:1">
      <c r="A3" t="s">
        <v>112</v>
      </c>
    </row>
    <row r="4" spans="1:1">
      <c r="A4" t="s">
        <v>28</v>
      </c>
    </row>
    <row r="5" spans="1:1">
      <c r="A5" t="s">
        <v>27</v>
      </c>
    </row>
    <row r="6" spans="1:1">
      <c r="A6" t="s">
        <v>146</v>
      </c>
    </row>
    <row r="7" spans="1:1">
      <c r="A7" t="s">
        <v>147</v>
      </c>
    </row>
    <row r="8" spans="1:1">
      <c r="A8" t="s">
        <v>148</v>
      </c>
    </row>
    <row r="9" spans="1:1">
      <c r="A9" t="s">
        <v>149</v>
      </c>
    </row>
    <row r="10" spans="1:1">
      <c r="A10" t="s">
        <v>150</v>
      </c>
    </row>
    <row r="11" spans="1:1">
      <c r="A11" t="s">
        <v>151</v>
      </c>
    </row>
    <row r="12" spans="1:1">
      <c r="A12" t="s">
        <v>152</v>
      </c>
    </row>
    <row r="13" spans="1:1">
      <c r="A13" t="s">
        <v>154</v>
      </c>
    </row>
    <row r="14" spans="1:1">
      <c r="A14" t="s">
        <v>155</v>
      </c>
    </row>
    <row r="15" spans="1:1">
      <c r="A15" t="s">
        <v>153</v>
      </c>
    </row>
    <row r="17" spans="1:2">
      <c r="A17" s="19" t="s">
        <v>29</v>
      </c>
    </row>
    <row r="19" spans="1:2">
      <c r="A19" s="21" t="s">
        <v>30</v>
      </c>
      <c r="B19" t="s">
        <v>99</v>
      </c>
    </row>
    <row r="20" spans="1:2">
      <c r="A20" s="21"/>
      <c r="B20" t="s">
        <v>100</v>
      </c>
    </row>
    <row r="21" spans="1:2">
      <c r="A21" s="21" t="s">
        <v>31</v>
      </c>
      <c r="B21" t="s">
        <v>32</v>
      </c>
    </row>
    <row r="22" spans="1:2">
      <c r="A22" s="21" t="s">
        <v>33</v>
      </c>
      <c r="B22" t="s">
        <v>34</v>
      </c>
    </row>
    <row r="23" spans="1:2">
      <c r="A23" s="21" t="s">
        <v>35</v>
      </c>
      <c r="B23" t="s">
        <v>37</v>
      </c>
    </row>
    <row r="24" spans="1:2">
      <c r="A24" s="21" t="s">
        <v>36</v>
      </c>
    </row>
    <row r="25" spans="1:2">
      <c r="A25" s="21" t="s">
        <v>104</v>
      </c>
      <c r="B25" t="s">
        <v>123</v>
      </c>
    </row>
    <row r="26" spans="1:2">
      <c r="A26" s="21" t="s">
        <v>118</v>
      </c>
      <c r="B26" t="s">
        <v>119</v>
      </c>
    </row>
    <row r="27" spans="1:2">
      <c r="A27" s="21" t="s">
        <v>38</v>
      </c>
      <c r="B27" t="s">
        <v>39</v>
      </c>
    </row>
    <row r="29" spans="1:2">
      <c r="A29" s="19" t="s">
        <v>40</v>
      </c>
    </row>
    <row r="31" spans="1:2">
      <c r="A31" s="21" t="s">
        <v>41</v>
      </c>
      <c r="B31" s="21"/>
    </row>
    <row r="33" spans="1:2">
      <c r="A33" t="s">
        <v>42</v>
      </c>
    </row>
    <row r="34" spans="1:2">
      <c r="A34" t="s">
        <v>43</v>
      </c>
    </row>
    <row r="36" spans="1:2">
      <c r="A36" s="22" t="s">
        <v>0</v>
      </c>
      <c r="B36" t="s">
        <v>44</v>
      </c>
    </row>
    <row r="37" spans="1:2">
      <c r="B37" t="s">
        <v>45</v>
      </c>
    </row>
    <row r="38" spans="1:2">
      <c r="A38" s="22" t="s">
        <v>1</v>
      </c>
      <c r="B38" t="s">
        <v>46</v>
      </c>
    </row>
    <row r="39" spans="1:2">
      <c r="B39" t="s">
        <v>47</v>
      </c>
    </row>
    <row r="40" spans="1:2">
      <c r="A40" s="22" t="s">
        <v>20</v>
      </c>
      <c r="B40" t="s">
        <v>48</v>
      </c>
    </row>
    <row r="41" spans="1:2">
      <c r="B41" s="23" t="s">
        <v>49</v>
      </c>
    </row>
    <row r="42" spans="1:2">
      <c r="A42" s="22" t="s">
        <v>50</v>
      </c>
      <c r="B42" t="s">
        <v>51</v>
      </c>
    </row>
    <row r="43" spans="1:2">
      <c r="A43" s="22" t="s">
        <v>21</v>
      </c>
      <c r="B43" t="s">
        <v>52</v>
      </c>
    </row>
    <row r="44" spans="1:2">
      <c r="A44" s="22" t="s">
        <v>116</v>
      </c>
      <c r="B44" t="s">
        <v>120</v>
      </c>
    </row>
    <row r="45" spans="1:2">
      <c r="A45" s="22"/>
      <c r="B45" t="s">
        <v>122</v>
      </c>
    </row>
    <row r="46" spans="1:2">
      <c r="A46" s="22"/>
      <c r="B46" t="s">
        <v>121</v>
      </c>
    </row>
    <row r="47" spans="1:2">
      <c r="A47" s="22" t="s">
        <v>2</v>
      </c>
      <c r="B47" t="s">
        <v>53</v>
      </c>
    </row>
    <row r="48" spans="1:2">
      <c r="B48" t="s">
        <v>54</v>
      </c>
    </row>
    <row r="49" spans="1:2">
      <c r="B49" t="s">
        <v>55</v>
      </c>
    </row>
    <row r="50" spans="1:2">
      <c r="A50" s="24" t="s">
        <v>13</v>
      </c>
      <c r="B50" t="s">
        <v>56</v>
      </c>
    </row>
    <row r="51" spans="1:2">
      <c r="B51" t="s">
        <v>57</v>
      </c>
    </row>
    <row r="52" spans="1:2">
      <c r="A52" s="6" t="s">
        <v>14</v>
      </c>
      <c r="B52" t="s">
        <v>58</v>
      </c>
    </row>
    <row r="53" spans="1:2">
      <c r="B53" t="s">
        <v>59</v>
      </c>
    </row>
    <row r="55" spans="1:2">
      <c r="A55" s="21" t="s">
        <v>60</v>
      </c>
    </row>
    <row r="57" spans="1:2">
      <c r="A57" s="22" t="s">
        <v>0</v>
      </c>
      <c r="B57" t="s">
        <v>61</v>
      </c>
    </row>
    <row r="58" spans="1:2">
      <c r="A58" s="22" t="s">
        <v>9</v>
      </c>
      <c r="B58" t="s">
        <v>62</v>
      </c>
    </row>
    <row r="59" spans="1:2">
      <c r="B59" t="s">
        <v>63</v>
      </c>
    </row>
    <row r="60" spans="1:2">
      <c r="B60" t="s">
        <v>64</v>
      </c>
    </row>
    <row r="62" spans="1:2">
      <c r="A62" t="s">
        <v>65</v>
      </c>
      <c r="B62" t="s">
        <v>66</v>
      </c>
    </row>
    <row r="63" spans="1:2">
      <c r="B63" t="s">
        <v>67</v>
      </c>
    </row>
    <row r="64" spans="1:2">
      <c r="B64" t="s">
        <v>68</v>
      </c>
    </row>
    <row r="65" spans="1:2">
      <c r="B65" t="s">
        <v>69</v>
      </c>
    </row>
    <row r="66" spans="1:2">
      <c r="B66" t="s">
        <v>70</v>
      </c>
    </row>
    <row r="67" spans="1:2">
      <c r="B67" t="s">
        <v>71</v>
      </c>
    </row>
    <row r="68" spans="1:2">
      <c r="B68" t="s">
        <v>72</v>
      </c>
    </row>
    <row r="69" spans="1:2">
      <c r="B69" t="s">
        <v>69</v>
      </c>
    </row>
    <row r="70" spans="1:2">
      <c r="B70" t="s">
        <v>101</v>
      </c>
    </row>
    <row r="71" spans="1:2">
      <c r="B71" t="s">
        <v>102</v>
      </c>
    </row>
    <row r="72" spans="1:2">
      <c r="B72" t="s">
        <v>103</v>
      </c>
    </row>
    <row r="74" spans="1:2">
      <c r="A74" s="19" t="s">
        <v>109</v>
      </c>
    </row>
    <row r="76" spans="1:2">
      <c r="A76" t="s">
        <v>113</v>
      </c>
    </row>
    <row r="77" spans="1:2">
      <c r="A77" t="s">
        <v>143</v>
      </c>
    </row>
    <row r="78" spans="1:2">
      <c r="A78" t="s">
        <v>144</v>
      </c>
    </row>
    <row r="79" spans="1:2">
      <c r="A79" t="s">
        <v>145</v>
      </c>
    </row>
    <row r="80" spans="1:2">
      <c r="A80" t="s">
        <v>115</v>
      </c>
    </row>
    <row r="81" spans="1:1">
      <c r="A81" t="s">
        <v>114</v>
      </c>
    </row>
    <row r="82" spans="1:1">
      <c r="A82" t="s">
        <v>105</v>
      </c>
    </row>
    <row r="83" spans="1:1">
      <c r="A83" t="s">
        <v>106</v>
      </c>
    </row>
    <row r="84" spans="1:1">
      <c r="A84" t="s">
        <v>107</v>
      </c>
    </row>
    <row r="86" spans="1:1">
      <c r="A86" s="19" t="s">
        <v>108</v>
      </c>
    </row>
    <row r="88" spans="1:1">
      <c r="A88" t="s">
        <v>73</v>
      </c>
    </row>
    <row r="89" spans="1:1">
      <c r="A89" t="s">
        <v>74</v>
      </c>
    </row>
    <row r="90" spans="1:1">
      <c r="A90" t="s">
        <v>75</v>
      </c>
    </row>
    <row r="91" spans="1:1">
      <c r="A91" t="s">
        <v>161</v>
      </c>
    </row>
    <row r="92" spans="1:1">
      <c r="A92" t="s">
        <v>164</v>
      </c>
    </row>
    <row r="93" spans="1:1">
      <c r="A93" t="s">
        <v>162</v>
      </c>
    </row>
    <row r="94" spans="1:1">
      <c r="A94" t="s">
        <v>163</v>
      </c>
    </row>
    <row r="95" spans="1:1">
      <c r="A95" t="s">
        <v>76</v>
      </c>
    </row>
    <row r="96" spans="1:1">
      <c r="A96" t="s">
        <v>77</v>
      </c>
    </row>
    <row r="97" spans="1:3">
      <c r="A97" t="s">
        <v>78</v>
      </c>
    </row>
    <row r="99" spans="1:3">
      <c r="A99" s="19" t="s">
        <v>110</v>
      </c>
    </row>
    <row r="101" spans="1:3">
      <c r="A101" s="22" t="s">
        <v>79</v>
      </c>
      <c r="C101" t="s">
        <v>80</v>
      </c>
    </row>
    <row r="102" spans="1:3">
      <c r="C102" t="s">
        <v>81</v>
      </c>
    </row>
    <row r="103" spans="1:3">
      <c r="C103" t="s">
        <v>156</v>
      </c>
    </row>
    <row r="104" spans="1:3">
      <c r="C104" t="s">
        <v>157</v>
      </c>
    </row>
    <row r="105" spans="1:3">
      <c r="C105" t="s">
        <v>158</v>
      </c>
    </row>
    <row r="106" spans="1:3">
      <c r="C106" t="s">
        <v>159</v>
      </c>
    </row>
    <row r="107" spans="1:3">
      <c r="C107" t="s">
        <v>160</v>
      </c>
    </row>
    <row r="109" spans="1:3">
      <c r="A109" s="22" t="s">
        <v>82</v>
      </c>
      <c r="C109" t="s">
        <v>83</v>
      </c>
    </row>
    <row r="110" spans="1:3">
      <c r="C110" t="s">
        <v>84</v>
      </c>
    </row>
    <row r="111" spans="1:3">
      <c r="C111" s="20" t="s">
        <v>86</v>
      </c>
    </row>
    <row r="112" spans="1:3">
      <c r="C112" t="s">
        <v>85</v>
      </c>
    </row>
    <row r="113" spans="1:6">
      <c r="C113" t="s">
        <v>87</v>
      </c>
    </row>
    <row r="114" spans="1:6">
      <c r="C114" t="s">
        <v>88</v>
      </c>
    </row>
    <row r="116" spans="1:6">
      <c r="A116" s="19" t="s">
        <v>111</v>
      </c>
    </row>
    <row r="118" spans="1:6">
      <c r="A118" t="s">
        <v>89</v>
      </c>
    </row>
    <row r="120" spans="1:6">
      <c r="A120" s="22" t="s">
        <v>90</v>
      </c>
      <c r="D120" t="s">
        <v>93</v>
      </c>
      <c r="F120" s="22" t="s">
        <v>94</v>
      </c>
    </row>
    <row r="121" spans="1:6">
      <c r="A121" s="22" t="s">
        <v>91</v>
      </c>
      <c r="D121" t="s">
        <v>95</v>
      </c>
      <c r="F121" s="22" t="s">
        <v>96</v>
      </c>
    </row>
    <row r="122" spans="1:6">
      <c r="A122" s="22" t="s">
        <v>92</v>
      </c>
      <c r="D122" t="s">
        <v>97</v>
      </c>
      <c r="F122" s="25" t="s">
        <v>98</v>
      </c>
    </row>
  </sheetData>
  <phoneticPr fontId="4" type="noConversion"/>
  <hyperlinks>
    <hyperlink ref="F122" r:id="rId1"/>
  </hyperlinks>
  <pageMargins left="0.75" right="0.75" top="1" bottom="1" header="0.5" footer="0.5"/>
  <pageSetup paperSize="9" scale="81" fitToHeight="3" orientation="portrait" r:id="rId2"/>
  <headerFooter alignWithMargins="0">
    <oddFooter>&amp;C&amp;10- &amp;P -</oddFooter>
  </headerFooter>
  <rowBreaks count="2" manualBreakCount="2">
    <brk id="53" max="16383" man="1"/>
    <brk id="10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252"/>
  <sheetViews>
    <sheetView workbookViewId="0">
      <pane ySplit="1" topLeftCell="A2" activePane="bottomLeft" state="frozen"/>
      <selection pane="bottomLeft" activeCell="B71" sqref="B71"/>
    </sheetView>
  </sheetViews>
  <sheetFormatPr defaultRowHeight="15.75"/>
  <cols>
    <col min="1" max="1" width="6" bestFit="1" customWidth="1"/>
    <col min="2" max="2" width="9" style="1"/>
  </cols>
  <sheetData>
    <row r="1" spans="1:2" ht="16.5" thickBot="1">
      <c r="A1" s="2" t="s">
        <v>0</v>
      </c>
      <c r="B1" s="2" t="s">
        <v>9</v>
      </c>
    </row>
    <row r="2" spans="1:2">
      <c r="A2" s="9">
        <v>25</v>
      </c>
      <c r="B2" s="5">
        <v>6.5069444444444444E-2</v>
      </c>
    </row>
    <row r="3" spans="1:2">
      <c r="A3" s="9">
        <v>61</v>
      </c>
      <c r="B3" s="5">
        <v>6.7847222222222225E-2</v>
      </c>
    </row>
    <row r="4" spans="1:2">
      <c r="A4" s="9">
        <v>31</v>
      </c>
      <c r="B4" s="5">
        <v>6.8090277777777777E-2</v>
      </c>
    </row>
    <row r="5" spans="1:2">
      <c r="A5" s="9">
        <v>22</v>
      </c>
      <c r="B5" s="5">
        <v>6.9942129629629632E-2</v>
      </c>
    </row>
    <row r="6" spans="1:2">
      <c r="A6" s="9">
        <v>4</v>
      </c>
      <c r="B6" s="5">
        <v>7.0104166666666676E-2</v>
      </c>
    </row>
    <row r="7" spans="1:2">
      <c r="A7" s="9">
        <v>29</v>
      </c>
      <c r="B7" s="5">
        <v>7.0856481481481479E-2</v>
      </c>
    </row>
    <row r="8" spans="1:2">
      <c r="A8" s="9">
        <v>49</v>
      </c>
      <c r="B8" s="5">
        <v>7.2384259259259259E-2</v>
      </c>
    </row>
    <row r="9" spans="1:2">
      <c r="A9" s="9">
        <v>44</v>
      </c>
      <c r="B9" s="5">
        <v>7.2627314814814811E-2</v>
      </c>
    </row>
    <row r="10" spans="1:2">
      <c r="A10" s="9">
        <v>69</v>
      </c>
      <c r="B10" s="5">
        <v>7.2638888888888892E-2</v>
      </c>
    </row>
    <row r="11" spans="1:2">
      <c r="A11" s="9">
        <v>11</v>
      </c>
      <c r="B11" s="5">
        <v>7.2997685185185179E-2</v>
      </c>
    </row>
    <row r="12" spans="1:2">
      <c r="A12" s="9">
        <v>87</v>
      </c>
      <c r="B12" s="5">
        <v>7.3217592592592584E-2</v>
      </c>
    </row>
    <row r="13" spans="1:2">
      <c r="A13" s="9">
        <v>33</v>
      </c>
      <c r="B13" s="5">
        <v>7.3541666666666672E-2</v>
      </c>
    </row>
    <row r="14" spans="1:2">
      <c r="A14" s="9">
        <v>8</v>
      </c>
      <c r="B14" s="5">
        <v>7.554398148148149E-2</v>
      </c>
    </row>
    <row r="15" spans="1:2">
      <c r="A15" s="9">
        <v>70</v>
      </c>
      <c r="B15" s="5">
        <v>7.5925925925925938E-2</v>
      </c>
    </row>
    <row r="16" spans="1:2">
      <c r="A16" s="9">
        <v>72</v>
      </c>
      <c r="B16" s="5">
        <v>7.6203703703703704E-2</v>
      </c>
    </row>
    <row r="17" spans="1:2">
      <c r="A17" s="9">
        <v>48</v>
      </c>
      <c r="B17" s="5">
        <v>7.6412037037037042E-2</v>
      </c>
    </row>
    <row r="18" spans="1:2">
      <c r="A18" s="9">
        <v>64</v>
      </c>
      <c r="B18" s="5">
        <v>7.7141203703703712E-2</v>
      </c>
    </row>
    <row r="19" spans="1:2">
      <c r="A19" s="9">
        <v>24</v>
      </c>
      <c r="B19" s="5">
        <v>7.8055555555555559E-2</v>
      </c>
    </row>
    <row r="20" spans="1:2">
      <c r="A20" s="9">
        <v>74</v>
      </c>
      <c r="B20" s="5">
        <v>7.8113425925925919E-2</v>
      </c>
    </row>
    <row r="21" spans="1:2">
      <c r="A21" s="9">
        <v>73</v>
      </c>
      <c r="B21" s="5">
        <v>7.8263888888888897E-2</v>
      </c>
    </row>
    <row r="22" spans="1:2">
      <c r="A22" s="9">
        <v>2</v>
      </c>
      <c r="B22" s="5">
        <v>7.8634259259259265E-2</v>
      </c>
    </row>
    <row r="23" spans="1:2">
      <c r="A23" s="9">
        <v>36</v>
      </c>
      <c r="B23" s="5">
        <v>7.9432870370370376E-2</v>
      </c>
    </row>
    <row r="24" spans="1:2">
      <c r="A24" s="9">
        <v>82</v>
      </c>
      <c r="B24" s="5">
        <v>8.0196759259259259E-2</v>
      </c>
    </row>
    <row r="25" spans="1:2">
      <c r="A25" s="9">
        <v>78</v>
      </c>
      <c r="B25" s="5">
        <v>8.0567129629629627E-2</v>
      </c>
    </row>
    <row r="26" spans="1:2">
      <c r="A26" s="9">
        <v>41</v>
      </c>
      <c r="B26" s="5">
        <v>8.0578703703703694E-2</v>
      </c>
    </row>
    <row r="27" spans="1:2">
      <c r="A27" s="9">
        <v>76</v>
      </c>
      <c r="B27" s="5">
        <v>8.0694444444444444E-2</v>
      </c>
    </row>
    <row r="28" spans="1:2">
      <c r="A28" s="9">
        <v>88</v>
      </c>
      <c r="B28" s="5">
        <v>8.1296296296296297E-2</v>
      </c>
    </row>
    <row r="29" spans="1:2">
      <c r="A29" s="9">
        <v>43</v>
      </c>
      <c r="B29" s="5">
        <v>8.144675925925926E-2</v>
      </c>
    </row>
    <row r="30" spans="1:2">
      <c r="A30" s="9">
        <v>77</v>
      </c>
      <c r="B30" s="5">
        <v>8.1979166666666659E-2</v>
      </c>
    </row>
    <row r="31" spans="1:2">
      <c r="A31" s="9">
        <v>63</v>
      </c>
      <c r="B31" s="5">
        <v>8.2291666666666666E-2</v>
      </c>
    </row>
    <row r="32" spans="1:2">
      <c r="A32" s="9">
        <v>21</v>
      </c>
      <c r="B32" s="5">
        <v>8.2384259259259254E-2</v>
      </c>
    </row>
    <row r="33" spans="1:2">
      <c r="A33" s="9">
        <v>85</v>
      </c>
      <c r="B33" s="5">
        <v>8.2523148148148151E-2</v>
      </c>
    </row>
    <row r="34" spans="1:2">
      <c r="A34" s="9">
        <v>16</v>
      </c>
      <c r="B34" s="5">
        <v>8.2847222222222225E-2</v>
      </c>
    </row>
    <row r="35" spans="1:2">
      <c r="A35" s="9">
        <v>67</v>
      </c>
      <c r="B35" s="5">
        <v>8.2986111111111108E-2</v>
      </c>
    </row>
    <row r="36" spans="1:2">
      <c r="A36" s="9">
        <v>18</v>
      </c>
      <c r="B36" s="5">
        <v>8.3252314814814821E-2</v>
      </c>
    </row>
    <row r="37" spans="1:2">
      <c r="A37" s="9">
        <v>47</v>
      </c>
      <c r="B37" s="5">
        <v>8.4652777777777785E-2</v>
      </c>
    </row>
    <row r="38" spans="1:2">
      <c r="A38" s="9">
        <v>46</v>
      </c>
      <c r="B38" s="5">
        <v>8.4687499999999999E-2</v>
      </c>
    </row>
    <row r="39" spans="1:2">
      <c r="A39" s="9">
        <v>19</v>
      </c>
      <c r="B39" s="5">
        <v>8.5370370370370374E-2</v>
      </c>
    </row>
    <row r="40" spans="1:2">
      <c r="A40" s="9">
        <v>79</v>
      </c>
      <c r="B40" s="5">
        <v>8.5729166666666676E-2</v>
      </c>
    </row>
    <row r="41" spans="1:2">
      <c r="A41" s="9">
        <v>86</v>
      </c>
      <c r="B41" s="5">
        <v>8.637731481481481E-2</v>
      </c>
    </row>
    <row r="42" spans="1:2">
      <c r="A42" s="9">
        <v>15</v>
      </c>
      <c r="B42" s="5">
        <v>8.7615740740740744E-2</v>
      </c>
    </row>
    <row r="43" spans="1:2">
      <c r="A43" s="9">
        <v>5</v>
      </c>
      <c r="B43" s="5">
        <v>8.790509259259259E-2</v>
      </c>
    </row>
    <row r="44" spans="1:2">
      <c r="A44" s="9">
        <v>81</v>
      </c>
      <c r="B44" s="5">
        <v>8.8009259259259245E-2</v>
      </c>
    </row>
    <row r="45" spans="1:2">
      <c r="A45" s="9">
        <v>13</v>
      </c>
      <c r="B45" s="5">
        <v>8.8749999999999996E-2</v>
      </c>
    </row>
    <row r="46" spans="1:2">
      <c r="A46" s="9">
        <v>34</v>
      </c>
      <c r="B46" s="5">
        <v>8.8935185185185187E-2</v>
      </c>
    </row>
    <row r="47" spans="1:2">
      <c r="A47" s="9">
        <v>59</v>
      </c>
      <c r="B47" s="5">
        <v>8.9398148148148157E-2</v>
      </c>
    </row>
    <row r="48" spans="1:2">
      <c r="A48" s="9">
        <v>42</v>
      </c>
      <c r="B48" s="5">
        <v>8.9525462962962973E-2</v>
      </c>
    </row>
    <row r="49" spans="1:2">
      <c r="A49" s="9">
        <v>66</v>
      </c>
      <c r="B49" s="5">
        <v>8.9895833333333341E-2</v>
      </c>
    </row>
    <row r="50" spans="1:2">
      <c r="A50" s="9">
        <v>32</v>
      </c>
      <c r="B50" s="5">
        <v>8.9930555555555555E-2</v>
      </c>
    </row>
    <row r="51" spans="1:2">
      <c r="A51" s="9">
        <v>30</v>
      </c>
      <c r="B51" s="5">
        <v>9.0243055555555562E-2</v>
      </c>
    </row>
    <row r="52" spans="1:2">
      <c r="A52" s="9">
        <v>7</v>
      </c>
      <c r="B52" s="5">
        <v>9.0509259259259248E-2</v>
      </c>
    </row>
    <row r="53" spans="1:2">
      <c r="A53" s="9">
        <v>26</v>
      </c>
      <c r="B53" s="5">
        <v>9.0995370370370365E-2</v>
      </c>
    </row>
    <row r="54" spans="1:2">
      <c r="A54" s="9">
        <v>50</v>
      </c>
      <c r="B54" s="5">
        <v>9.1203703703703717E-2</v>
      </c>
    </row>
    <row r="55" spans="1:2">
      <c r="A55" s="9">
        <v>28</v>
      </c>
      <c r="B55" s="5">
        <v>9.2106481481481484E-2</v>
      </c>
    </row>
    <row r="56" spans="1:2">
      <c r="A56" s="9">
        <v>71</v>
      </c>
      <c r="B56" s="5">
        <v>9.2314814814814808E-2</v>
      </c>
    </row>
    <row r="57" spans="1:2">
      <c r="A57" s="9">
        <v>6</v>
      </c>
      <c r="B57" s="5">
        <v>9.2615740740740748E-2</v>
      </c>
    </row>
    <row r="58" spans="1:2">
      <c r="A58" s="9">
        <v>62</v>
      </c>
      <c r="B58" s="5">
        <v>9.3576388888888876E-2</v>
      </c>
    </row>
    <row r="59" spans="1:2">
      <c r="A59" s="9">
        <v>45</v>
      </c>
      <c r="B59" s="5">
        <v>9.3634259259259264E-2</v>
      </c>
    </row>
    <row r="60" spans="1:2">
      <c r="A60" s="9">
        <v>1</v>
      </c>
      <c r="B60" s="5">
        <v>9.3935185185185177E-2</v>
      </c>
    </row>
    <row r="61" spans="1:2">
      <c r="A61" s="9">
        <v>83</v>
      </c>
      <c r="B61" s="5">
        <v>9.4606481481481486E-2</v>
      </c>
    </row>
    <row r="62" spans="1:2">
      <c r="A62" s="9">
        <v>37</v>
      </c>
      <c r="B62" s="5">
        <v>9.481481481481481E-2</v>
      </c>
    </row>
    <row r="63" spans="1:2">
      <c r="A63" s="9">
        <v>40</v>
      </c>
      <c r="B63" s="5">
        <v>9.52662037037037E-2</v>
      </c>
    </row>
    <row r="64" spans="1:2">
      <c r="A64" s="9">
        <v>38</v>
      </c>
      <c r="B64" s="5">
        <v>9.6828703703703708E-2</v>
      </c>
    </row>
    <row r="65" spans="1:2">
      <c r="A65" s="9">
        <v>20</v>
      </c>
      <c r="B65" s="5">
        <v>9.751157407407407E-2</v>
      </c>
    </row>
    <row r="66" spans="1:2">
      <c r="A66" s="9">
        <v>84</v>
      </c>
      <c r="B66" s="5">
        <v>9.9039351851851851E-2</v>
      </c>
    </row>
    <row r="67" spans="1:2">
      <c r="A67" s="9">
        <v>57</v>
      </c>
      <c r="B67" s="5">
        <v>9.9826388888888895E-2</v>
      </c>
    </row>
    <row r="68" spans="1:2">
      <c r="A68" s="9">
        <v>49</v>
      </c>
      <c r="B68" s="5" t="s">
        <v>291</v>
      </c>
    </row>
    <row r="69" spans="1:2">
      <c r="A69" s="9">
        <v>12</v>
      </c>
      <c r="B69" s="5">
        <v>0.10042824074074075</v>
      </c>
    </row>
    <row r="70" spans="1:2">
      <c r="A70" s="9">
        <v>23</v>
      </c>
      <c r="B70" s="5">
        <v>0.10315972222222221</v>
      </c>
    </row>
    <row r="71" spans="1:2">
      <c r="A71" s="9">
        <v>80</v>
      </c>
      <c r="B71" s="5">
        <v>0.10371527777777778</v>
      </c>
    </row>
    <row r="72" spans="1:2">
      <c r="A72" s="9">
        <v>3</v>
      </c>
      <c r="B72" s="5">
        <v>0.10696759259259259</v>
      </c>
    </row>
    <row r="73" spans="1:2">
      <c r="A73" s="9">
        <v>75</v>
      </c>
      <c r="B73" s="5">
        <v>0.10902777777777778</v>
      </c>
    </row>
    <row r="74" spans="1:2">
      <c r="A74" s="9">
        <v>17</v>
      </c>
      <c r="B74" s="5">
        <v>0.11076388888888888</v>
      </c>
    </row>
    <row r="75" spans="1:2">
      <c r="A75" s="9">
        <v>52</v>
      </c>
      <c r="B75" s="5">
        <v>0.1112962962962963</v>
      </c>
    </row>
    <row r="76" spans="1:2">
      <c r="A76" s="9">
        <v>9</v>
      </c>
      <c r="B76" s="5">
        <v>0.11207175925925926</v>
      </c>
    </row>
    <row r="77" spans="1:2">
      <c r="A77" s="9">
        <v>51</v>
      </c>
      <c r="B77" s="5">
        <v>0.11232638888888889</v>
      </c>
    </row>
    <row r="78" spans="1:2">
      <c r="A78" s="9">
        <v>35</v>
      </c>
      <c r="B78" s="5">
        <v>0.11506944444444445</v>
      </c>
    </row>
    <row r="79" spans="1:2">
      <c r="A79" s="9">
        <v>27</v>
      </c>
      <c r="B79" s="5">
        <v>0.11917824074074074</v>
      </c>
    </row>
    <row r="80" spans="1:2">
      <c r="A80" s="9">
        <v>68</v>
      </c>
      <c r="B80" s="5">
        <v>0.12101851851851853</v>
      </c>
    </row>
    <row r="81" spans="1:2">
      <c r="A81" s="9">
        <v>65</v>
      </c>
      <c r="B81" s="5">
        <v>0.13055555555555556</v>
      </c>
    </row>
    <row r="82" spans="1:2">
      <c r="A82" s="9">
        <v>60</v>
      </c>
      <c r="B82" s="5">
        <v>0.13695601851851852</v>
      </c>
    </row>
    <row r="83" spans="1:2">
      <c r="A83" s="9">
        <v>10</v>
      </c>
      <c r="B83" s="5">
        <v>0.14824074074074076</v>
      </c>
    </row>
    <row r="84" spans="1:2">
      <c r="A84" s="9"/>
      <c r="B84" s="5"/>
    </row>
    <row r="85" spans="1:2">
      <c r="A85" s="9"/>
      <c r="B85" s="5"/>
    </row>
    <row r="86" spans="1:2">
      <c r="A86" s="9"/>
      <c r="B86" s="5"/>
    </row>
    <row r="87" spans="1:2">
      <c r="A87" s="9"/>
      <c r="B87" s="5"/>
    </row>
    <row r="88" spans="1:2">
      <c r="A88" s="9"/>
      <c r="B88" s="5"/>
    </row>
    <row r="89" spans="1:2">
      <c r="A89" s="9"/>
      <c r="B89" s="5"/>
    </row>
    <row r="90" spans="1:2">
      <c r="A90" s="9"/>
      <c r="B90" s="5"/>
    </row>
    <row r="91" spans="1:2">
      <c r="A91" s="9"/>
      <c r="B91" s="5"/>
    </row>
    <row r="92" spans="1:2">
      <c r="A92" s="9"/>
      <c r="B92" s="5"/>
    </row>
    <row r="93" spans="1:2">
      <c r="A93" s="9"/>
      <c r="B93" s="5"/>
    </row>
    <row r="94" spans="1:2">
      <c r="A94" s="9"/>
      <c r="B94" s="5"/>
    </row>
    <row r="95" spans="1:2">
      <c r="A95" s="9"/>
      <c r="B95" s="5"/>
    </row>
    <row r="96" spans="1:2">
      <c r="A96" s="9"/>
      <c r="B96" s="5"/>
    </row>
    <row r="97" spans="1:2">
      <c r="A97" s="9"/>
      <c r="B97" s="5"/>
    </row>
    <row r="98" spans="1:2">
      <c r="A98" s="9"/>
      <c r="B98" s="5"/>
    </row>
    <row r="99" spans="1:2">
      <c r="A99" s="9"/>
      <c r="B99" s="5"/>
    </row>
    <row r="100" spans="1:2">
      <c r="A100" s="9"/>
      <c r="B100" s="5"/>
    </row>
    <row r="101" spans="1:2">
      <c r="A101" s="9"/>
      <c r="B101" s="5"/>
    </row>
    <row r="102" spans="1:2">
      <c r="A102" s="9"/>
      <c r="B102" s="5"/>
    </row>
    <row r="103" spans="1:2">
      <c r="A103" s="9"/>
      <c r="B103" s="5"/>
    </row>
    <row r="104" spans="1:2">
      <c r="A104" s="9"/>
      <c r="B104" s="5"/>
    </row>
    <row r="105" spans="1:2">
      <c r="A105" s="9"/>
      <c r="B105" s="5"/>
    </row>
    <row r="106" spans="1:2">
      <c r="A106" s="9"/>
      <c r="B106" s="5"/>
    </row>
    <row r="107" spans="1:2">
      <c r="A107" s="9"/>
      <c r="B107" s="5"/>
    </row>
    <row r="108" spans="1:2">
      <c r="A108" s="9"/>
      <c r="B108" s="5"/>
    </row>
    <row r="109" spans="1:2">
      <c r="A109" s="9"/>
      <c r="B109" s="5"/>
    </row>
    <row r="110" spans="1:2">
      <c r="A110" s="9"/>
      <c r="B110" s="5"/>
    </row>
    <row r="111" spans="1:2">
      <c r="A111" s="9"/>
      <c r="B111" s="5"/>
    </row>
    <row r="112" spans="1:2">
      <c r="A112" s="9"/>
      <c r="B112" s="5"/>
    </row>
    <row r="113" spans="1:2">
      <c r="A113" s="9"/>
      <c r="B113" s="5"/>
    </row>
    <row r="114" spans="1:2">
      <c r="A114" s="9"/>
      <c r="B114" s="5"/>
    </row>
    <row r="115" spans="1:2">
      <c r="A115" s="9"/>
      <c r="B115" s="5"/>
    </row>
    <row r="116" spans="1:2">
      <c r="A116" s="9"/>
      <c r="B116" s="5"/>
    </row>
    <row r="117" spans="1:2">
      <c r="A117" s="9"/>
      <c r="B117" s="5"/>
    </row>
    <row r="118" spans="1:2">
      <c r="A118" s="9"/>
      <c r="B118" s="5"/>
    </row>
    <row r="119" spans="1:2">
      <c r="A119" s="9"/>
      <c r="B119" s="5"/>
    </row>
    <row r="120" spans="1:2">
      <c r="A120" s="9"/>
      <c r="B120" s="5"/>
    </row>
    <row r="121" spans="1:2">
      <c r="A121" s="9"/>
      <c r="B121" s="5"/>
    </row>
    <row r="122" spans="1:2">
      <c r="A122" s="9"/>
      <c r="B122" s="5"/>
    </row>
    <row r="123" spans="1:2">
      <c r="A123" s="9"/>
      <c r="B123" s="5"/>
    </row>
    <row r="124" spans="1:2">
      <c r="A124" s="9"/>
      <c r="B124" s="5"/>
    </row>
    <row r="125" spans="1:2">
      <c r="A125" s="9"/>
      <c r="B125" s="5"/>
    </row>
    <row r="126" spans="1:2">
      <c r="A126" s="9"/>
      <c r="B126" s="5"/>
    </row>
    <row r="127" spans="1:2">
      <c r="A127" s="9"/>
      <c r="B127" s="5"/>
    </row>
    <row r="128" spans="1:2">
      <c r="A128" s="9"/>
      <c r="B128" s="5"/>
    </row>
    <row r="129" spans="1:2">
      <c r="A129" s="9"/>
      <c r="B129" s="5"/>
    </row>
    <row r="130" spans="1:2">
      <c r="A130" s="9"/>
      <c r="B130" s="5"/>
    </row>
    <row r="131" spans="1:2">
      <c r="A131" s="9"/>
      <c r="B131" s="5"/>
    </row>
    <row r="132" spans="1:2">
      <c r="A132" s="9"/>
      <c r="B132" s="5"/>
    </row>
    <row r="133" spans="1:2">
      <c r="A133" s="9"/>
      <c r="B133" s="5"/>
    </row>
    <row r="134" spans="1:2">
      <c r="A134" s="9"/>
      <c r="B134" s="5"/>
    </row>
    <row r="135" spans="1:2">
      <c r="A135" s="9"/>
      <c r="B135" s="5"/>
    </row>
    <row r="136" spans="1:2">
      <c r="A136" s="9"/>
      <c r="B136" s="5"/>
    </row>
    <row r="137" spans="1:2">
      <c r="A137" s="9"/>
      <c r="B137" s="5"/>
    </row>
    <row r="138" spans="1:2">
      <c r="A138" s="9"/>
      <c r="B138" s="5"/>
    </row>
    <row r="139" spans="1:2">
      <c r="A139" s="9"/>
      <c r="B139" s="5"/>
    </row>
    <row r="140" spans="1:2">
      <c r="A140" s="9"/>
      <c r="B140" s="5"/>
    </row>
    <row r="141" spans="1:2">
      <c r="A141" s="9"/>
      <c r="B141" s="5"/>
    </row>
    <row r="142" spans="1:2">
      <c r="A142" s="9"/>
      <c r="B142" s="5"/>
    </row>
    <row r="143" spans="1:2">
      <c r="A143" s="9"/>
      <c r="B143" s="5"/>
    </row>
    <row r="144" spans="1:2">
      <c r="A144" s="9"/>
      <c r="B144" s="5"/>
    </row>
    <row r="145" spans="1:2">
      <c r="A145" s="9"/>
      <c r="B145" s="5"/>
    </row>
    <row r="146" spans="1:2">
      <c r="A146" s="9"/>
      <c r="B146" s="5"/>
    </row>
    <row r="147" spans="1:2">
      <c r="A147" s="9"/>
      <c r="B147" s="5"/>
    </row>
    <row r="148" spans="1:2">
      <c r="A148" s="9"/>
      <c r="B148" s="5"/>
    </row>
    <row r="149" spans="1:2">
      <c r="A149" s="9"/>
      <c r="B149" s="5"/>
    </row>
    <row r="150" spans="1:2">
      <c r="A150" s="9"/>
      <c r="B150" s="5"/>
    </row>
    <row r="151" spans="1:2">
      <c r="A151" s="9"/>
      <c r="B151" s="5"/>
    </row>
    <row r="152" spans="1:2">
      <c r="A152" s="9"/>
      <c r="B152" s="5"/>
    </row>
    <row r="153" spans="1:2">
      <c r="A153" s="9"/>
      <c r="B153" s="5"/>
    </row>
    <row r="154" spans="1:2">
      <c r="A154" s="9"/>
      <c r="B154" s="5"/>
    </row>
    <row r="155" spans="1:2">
      <c r="A155" s="9"/>
      <c r="B155" s="5"/>
    </row>
    <row r="156" spans="1:2">
      <c r="A156" s="9"/>
      <c r="B156" s="5"/>
    </row>
    <row r="157" spans="1:2">
      <c r="A157" s="9"/>
      <c r="B157" s="5"/>
    </row>
    <row r="158" spans="1:2">
      <c r="A158" s="9"/>
      <c r="B158" s="5"/>
    </row>
    <row r="159" spans="1:2">
      <c r="A159" s="9"/>
      <c r="B159" s="5"/>
    </row>
    <row r="160" spans="1:2">
      <c r="A160" s="9"/>
      <c r="B160" s="5"/>
    </row>
    <row r="161" spans="1:2">
      <c r="A161" s="9"/>
      <c r="B161" s="5"/>
    </row>
    <row r="162" spans="1:2">
      <c r="A162" s="9"/>
      <c r="B162" s="5"/>
    </row>
    <row r="163" spans="1:2">
      <c r="A163" s="9"/>
      <c r="B163" s="5"/>
    </row>
    <row r="164" spans="1:2">
      <c r="A164" s="9"/>
      <c r="B164" s="5"/>
    </row>
    <row r="165" spans="1:2">
      <c r="A165" s="9"/>
      <c r="B165" s="5"/>
    </row>
    <row r="166" spans="1:2">
      <c r="A166" s="9"/>
      <c r="B166" s="5"/>
    </row>
    <row r="167" spans="1:2">
      <c r="A167" s="9"/>
      <c r="B167" s="5"/>
    </row>
    <row r="168" spans="1:2">
      <c r="A168" s="9"/>
      <c r="B168" s="5"/>
    </row>
    <row r="169" spans="1:2">
      <c r="A169" s="9"/>
      <c r="B169" s="5"/>
    </row>
    <row r="170" spans="1:2">
      <c r="A170" s="9"/>
      <c r="B170" s="5"/>
    </row>
    <row r="171" spans="1:2">
      <c r="A171" s="9"/>
      <c r="B171" s="5"/>
    </row>
    <row r="172" spans="1:2">
      <c r="A172" s="9"/>
      <c r="B172" s="5"/>
    </row>
    <row r="173" spans="1:2">
      <c r="A173" s="9"/>
      <c r="B173" s="5"/>
    </row>
    <row r="174" spans="1:2">
      <c r="A174" s="9"/>
      <c r="B174" s="5"/>
    </row>
    <row r="175" spans="1:2">
      <c r="A175" s="9"/>
      <c r="B175" s="5"/>
    </row>
    <row r="176" spans="1:2">
      <c r="A176" s="9"/>
      <c r="B176" s="5"/>
    </row>
    <row r="177" spans="1:2">
      <c r="A177" s="9"/>
      <c r="B177" s="5"/>
    </row>
    <row r="178" spans="1:2">
      <c r="A178" s="9"/>
      <c r="B178" s="5"/>
    </row>
    <row r="179" spans="1:2">
      <c r="A179" s="9"/>
      <c r="B179" s="5"/>
    </row>
    <row r="180" spans="1:2">
      <c r="A180" s="9"/>
      <c r="B180" s="5"/>
    </row>
    <row r="181" spans="1:2">
      <c r="A181" s="9"/>
      <c r="B181" s="5"/>
    </row>
    <row r="182" spans="1:2">
      <c r="A182" s="9"/>
      <c r="B182" s="5"/>
    </row>
    <row r="183" spans="1:2">
      <c r="A183" s="9"/>
      <c r="B183" s="5"/>
    </row>
    <row r="184" spans="1:2">
      <c r="A184" s="9"/>
      <c r="B184" s="5"/>
    </row>
    <row r="185" spans="1:2">
      <c r="A185" s="9"/>
      <c r="B185" s="5"/>
    </row>
    <row r="186" spans="1:2">
      <c r="A186" s="9"/>
      <c r="B186" s="5"/>
    </row>
    <row r="187" spans="1:2">
      <c r="A187" s="9"/>
      <c r="B187" s="5"/>
    </row>
    <row r="188" spans="1:2">
      <c r="A188" s="9"/>
      <c r="B188" s="5"/>
    </row>
    <row r="189" spans="1:2">
      <c r="A189" s="9"/>
      <c r="B189" s="5"/>
    </row>
    <row r="190" spans="1:2">
      <c r="A190" s="9"/>
      <c r="B190" s="5"/>
    </row>
    <row r="191" spans="1:2">
      <c r="A191" s="9"/>
      <c r="B191" s="5"/>
    </row>
    <row r="192" spans="1:2">
      <c r="A192" s="9"/>
      <c r="B192" s="5"/>
    </row>
    <row r="193" spans="1:2">
      <c r="A193" s="9"/>
      <c r="B193" s="5"/>
    </row>
    <row r="194" spans="1:2">
      <c r="A194" s="9"/>
      <c r="B194" s="5"/>
    </row>
    <row r="195" spans="1:2">
      <c r="A195" s="9"/>
      <c r="B195" s="5"/>
    </row>
    <row r="196" spans="1:2">
      <c r="A196" s="9"/>
      <c r="B196" s="5"/>
    </row>
    <row r="197" spans="1:2">
      <c r="A197" s="9"/>
      <c r="B197" s="5"/>
    </row>
    <row r="198" spans="1:2">
      <c r="A198" s="9"/>
      <c r="B198" s="5"/>
    </row>
    <row r="199" spans="1:2">
      <c r="A199" s="9"/>
      <c r="B199" s="5"/>
    </row>
    <row r="200" spans="1:2">
      <c r="A200" s="9"/>
      <c r="B200" s="5"/>
    </row>
    <row r="201" spans="1:2">
      <c r="A201" s="9"/>
      <c r="B201" s="5"/>
    </row>
    <row r="202" spans="1:2">
      <c r="A202" s="9"/>
      <c r="B202" s="5"/>
    </row>
    <row r="203" spans="1:2">
      <c r="A203" s="9"/>
      <c r="B203" s="5"/>
    </row>
    <row r="204" spans="1:2">
      <c r="A204" s="9"/>
      <c r="B204" s="5"/>
    </row>
    <row r="205" spans="1:2">
      <c r="A205" s="9"/>
      <c r="B205" s="5"/>
    </row>
    <row r="206" spans="1:2">
      <c r="A206" s="9"/>
      <c r="B206" s="5"/>
    </row>
    <row r="207" spans="1:2">
      <c r="A207" s="9"/>
      <c r="B207" s="5"/>
    </row>
    <row r="208" spans="1:2">
      <c r="A208" s="9"/>
      <c r="B208" s="5"/>
    </row>
    <row r="209" spans="1:2">
      <c r="A209" s="9"/>
      <c r="B209" s="5"/>
    </row>
    <row r="210" spans="1:2">
      <c r="A210" s="9"/>
      <c r="B210" s="5"/>
    </row>
    <row r="211" spans="1:2">
      <c r="A211" s="9"/>
      <c r="B211" s="5"/>
    </row>
    <row r="212" spans="1:2">
      <c r="A212" s="9"/>
      <c r="B212" s="5"/>
    </row>
    <row r="213" spans="1:2">
      <c r="A213" s="9"/>
      <c r="B213" s="5"/>
    </row>
    <row r="214" spans="1:2">
      <c r="A214" s="9"/>
      <c r="B214" s="5"/>
    </row>
    <row r="215" spans="1:2">
      <c r="A215" s="9"/>
      <c r="B215" s="5"/>
    </row>
    <row r="216" spans="1:2">
      <c r="A216" s="9"/>
      <c r="B216" s="5"/>
    </row>
    <row r="217" spans="1:2">
      <c r="A217" s="9"/>
      <c r="B217" s="5"/>
    </row>
    <row r="218" spans="1:2">
      <c r="A218" s="9"/>
      <c r="B218" s="5"/>
    </row>
    <row r="219" spans="1:2">
      <c r="A219" s="9"/>
      <c r="B219" s="5"/>
    </row>
    <row r="220" spans="1:2">
      <c r="A220" s="9"/>
      <c r="B220" s="5"/>
    </row>
    <row r="221" spans="1:2">
      <c r="A221" s="9"/>
      <c r="B221" s="5"/>
    </row>
    <row r="222" spans="1:2">
      <c r="A222" s="9"/>
      <c r="B222" s="5"/>
    </row>
    <row r="223" spans="1:2">
      <c r="A223" s="9"/>
      <c r="B223" s="5"/>
    </row>
    <row r="224" spans="1:2">
      <c r="A224" s="9"/>
      <c r="B224" s="5"/>
    </row>
    <row r="225" spans="1:2">
      <c r="A225" s="9"/>
      <c r="B225" s="5"/>
    </row>
    <row r="226" spans="1:2">
      <c r="A226" s="9"/>
      <c r="B226" s="5"/>
    </row>
    <row r="227" spans="1:2">
      <c r="A227" s="9"/>
      <c r="B227" s="5"/>
    </row>
    <row r="228" spans="1:2">
      <c r="A228" s="9"/>
      <c r="B228" s="5"/>
    </row>
    <row r="229" spans="1:2">
      <c r="A229" s="9"/>
      <c r="B229" s="5"/>
    </row>
    <row r="230" spans="1:2">
      <c r="A230" s="9"/>
      <c r="B230" s="5"/>
    </row>
    <row r="231" spans="1:2">
      <c r="A231" s="9"/>
      <c r="B231" s="5"/>
    </row>
    <row r="232" spans="1:2">
      <c r="A232" s="9"/>
      <c r="B232" s="5"/>
    </row>
    <row r="233" spans="1:2">
      <c r="A233" s="9"/>
      <c r="B233" s="5"/>
    </row>
    <row r="234" spans="1:2">
      <c r="A234" s="9"/>
      <c r="B234" s="5"/>
    </row>
    <row r="235" spans="1:2">
      <c r="A235" s="9"/>
      <c r="B235" s="5"/>
    </row>
    <row r="236" spans="1:2">
      <c r="A236" s="9"/>
      <c r="B236" s="5"/>
    </row>
    <row r="237" spans="1:2">
      <c r="A237" s="9"/>
      <c r="B237" s="5"/>
    </row>
    <row r="238" spans="1:2">
      <c r="A238" s="9"/>
      <c r="B238" s="5"/>
    </row>
    <row r="239" spans="1:2">
      <c r="A239" s="9"/>
      <c r="B239" s="5"/>
    </row>
    <row r="240" spans="1:2">
      <c r="A240" s="9"/>
      <c r="B240" s="5"/>
    </row>
    <row r="241" spans="1:2">
      <c r="A241" s="9"/>
      <c r="B241" s="5"/>
    </row>
    <row r="242" spans="1:2">
      <c r="A242" s="9"/>
      <c r="B242" s="5"/>
    </row>
    <row r="243" spans="1:2">
      <c r="A243" s="9"/>
      <c r="B243" s="5"/>
    </row>
    <row r="244" spans="1:2">
      <c r="A244" s="9"/>
      <c r="B244" s="5"/>
    </row>
    <row r="245" spans="1:2">
      <c r="A245" s="9"/>
      <c r="B245" s="5"/>
    </row>
    <row r="246" spans="1:2">
      <c r="A246" s="9"/>
      <c r="B246" s="5"/>
    </row>
    <row r="247" spans="1:2">
      <c r="A247" s="9"/>
      <c r="B247" s="5"/>
    </row>
    <row r="248" spans="1:2">
      <c r="A248" s="9"/>
      <c r="B248" s="5"/>
    </row>
    <row r="249" spans="1:2">
      <c r="A249" s="9"/>
      <c r="B249" s="5"/>
    </row>
    <row r="250" spans="1:2">
      <c r="A250" s="9"/>
      <c r="B250" s="5"/>
    </row>
    <row r="251" spans="1:2">
      <c r="A251" s="9"/>
      <c r="B251" s="5"/>
    </row>
    <row r="252" spans="1:2">
      <c r="A252" s="9"/>
      <c r="B252" s="5"/>
    </row>
  </sheetData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251"/>
  <sheetViews>
    <sheetView tabSelected="1" zoomScale="91" zoomScaleNormal="91" workbookViewId="0">
      <selection activeCell="K17" sqref="K17"/>
    </sheetView>
  </sheetViews>
  <sheetFormatPr defaultRowHeight="15.75"/>
  <cols>
    <col min="1" max="1" width="9.75" style="1" bestFit="1" customWidth="1"/>
    <col min="2" max="2" width="7" style="1" bestFit="1" customWidth="1"/>
    <col min="3" max="4" width="15.625" customWidth="1"/>
    <col min="5" max="5" width="5.125" customWidth="1"/>
    <col min="6" max="6" width="9.875" style="1" bestFit="1" customWidth="1"/>
    <col min="7" max="7" width="9" style="5"/>
    <col min="8" max="8" width="6.5" style="1" customWidth="1"/>
    <col min="9" max="9" width="15.125" style="1" customWidth="1"/>
  </cols>
  <sheetData>
    <row r="1" spans="1:10" ht="16.5" thickBot="1">
      <c r="A1" s="2" t="s">
        <v>10</v>
      </c>
      <c r="B1" s="2" t="s">
        <v>11</v>
      </c>
      <c r="C1" s="3" t="s">
        <v>15</v>
      </c>
      <c r="D1" s="3" t="s">
        <v>16</v>
      </c>
      <c r="E1" s="27" t="s">
        <v>117</v>
      </c>
      <c r="F1" s="2" t="s">
        <v>23</v>
      </c>
      <c r="G1" s="13" t="s">
        <v>17</v>
      </c>
      <c r="H1" s="14" t="s">
        <v>19</v>
      </c>
      <c r="I1" s="2" t="s">
        <v>18</v>
      </c>
    </row>
    <row r="2" spans="1:10">
      <c r="A2" s="9">
        <f>IF(LEFT($G2,1)="D"," ",IF(cas!$B2&lt;&gt;0,RANK(cas!$B2,cas!$B:$B,1)," "))</f>
        <v>1</v>
      </c>
      <c r="B2" s="1">
        <f>(IF(ROW()-1&gt;meno!$L$2," ",IF(cas!$A2=0," ",cas!$A2)))</f>
        <v>25</v>
      </c>
      <c r="C2" s="6" t="str">
        <f>IF($B2&lt;&gt;" ",INDEX(meno!$B:$B,MATCH($B2,meno!$A:$A,0),1)," ")</f>
        <v>Eduard Králik</v>
      </c>
      <c r="D2" s="6" t="str">
        <f>IF($B2&lt;&gt;" ",IF(INDEX(meno!$E:$E,MATCH($B2,meno!$A:$A,0),1)=0," ",INDEX(meno!$E:$E,MATCH($B2,meno!$A:$A,0),1))," ")</f>
        <v>Slavia UK</v>
      </c>
      <c r="E2" s="7" t="str">
        <f>IF($B2&lt;&gt;" ",IF(INDEX(meno!$F:$F,MATCH($B2,meno!$A:$A,0),1)=0," ",UPPER(INDEX(meno!$F:$F,MATCH($B2,meno!$A:$A,0),1)))," ")</f>
        <v xml:space="preserve"> </v>
      </c>
      <c r="F2" s="18">
        <f>IF($B2&lt;&gt;" ",INDEX(meno!$D:$D,MATCH($B2,meno!$A:$A,0),1)," ")</f>
        <v>1973</v>
      </c>
      <c r="G2" s="5">
        <f>IF($B2&lt;&gt;" ",IF(HOUR(cas!$B2)=9,"DNF",IF(HOUR(cas!$B2)=8,"DQ",cas!$B2))," ")</f>
        <v>6.5069444444444444E-2</v>
      </c>
      <c r="H2" s="7" t="str">
        <f>IF($B2&lt;&gt;" ",INDEX(meno!$H:$H,MATCH($B2,meno!$A:$A,0),1)," ")</f>
        <v>A</v>
      </c>
      <c r="I2" s="9" t="e">
        <f>IF($B2&lt;&gt;" ",IF($H2="A",katA!$A2,IF($H2="B",katB!$A2,IF($H2="C",katC!$A2,IF($H2="D",katD!$A2,IF($H2="E",katE!$A2,IF($H2="F",katF!$A2))))))," ")</f>
        <v>#VALUE!</v>
      </c>
      <c r="J2" s="16"/>
    </row>
    <row r="3" spans="1:10">
      <c r="A3" s="9">
        <f>IF(LEFT($G3,1)="D"," ",IF(cas!$B3&lt;&gt;0,RANK(cas!$B3,cas!$B:$B,1)," "))</f>
        <v>2</v>
      </c>
      <c r="B3" s="1">
        <f>(IF(ROW()-1&gt;meno!$L$2," ",IF(cas!$A3=0," ",cas!$A3)))</f>
        <v>61</v>
      </c>
      <c r="C3" s="6" t="str">
        <f>IF($B3&lt;&gt;" ",INDEX(meno!$B:$B,MATCH($B3,meno!$A:$A,0),1)," ")</f>
        <v>Mikuláš Kéry</v>
      </c>
      <c r="D3" s="6" t="str">
        <f>IF($B3&lt;&gt;" ",IF(INDEX(meno!$E:$E,MATCH($B3,meno!$A:$A,0),1)=0," ",INDEX(meno!$E:$E,MATCH($B3,meno!$A:$A,0),1))," ")</f>
        <v>KK-Klausráč</v>
      </c>
      <c r="E3" s="7" t="str">
        <f>IF($B3&lt;&gt;" ",IF(INDEX(meno!$F:$F,MATCH($B3,meno!$A:$A,0),1)=0," ",UPPER(INDEX(meno!$F:$F,MATCH($B3,meno!$A:$A,0),1)))," ")</f>
        <v xml:space="preserve"> </v>
      </c>
      <c r="F3" s="18">
        <f>IF($B3&lt;&gt;" ",INDEX(meno!$D:$D,MATCH($B3,meno!$A:$A,0),1)," ")</f>
        <v>1977</v>
      </c>
      <c r="G3" s="5">
        <f>IF($B3&lt;&gt;" ",IF(HOUR(cas!$B3)=9,"DNF",IF(HOUR(cas!$B3)=8,"DQ",cas!$B3))," ")</f>
        <v>6.7847222222222225E-2</v>
      </c>
      <c r="H3" s="7" t="str">
        <f>IF($B3&lt;&gt;" ",INDEX(meno!$H:$H,MATCH($B3,meno!$A:$A,0),1)," ")</f>
        <v>A</v>
      </c>
      <c r="I3" s="9" t="e">
        <f>IF($B3&lt;&gt;" ",IF($H3="A",katA!$A3,IF($H3="B",katB!$A3,IF($H3="C",katC!$A3,IF($H3="D",katD!$A3,IF($H3="E",katE!$A3,IF($H3="F",katF!$A3))))))," ")</f>
        <v>#VALUE!</v>
      </c>
      <c r="J3" s="16"/>
    </row>
    <row r="4" spans="1:10">
      <c r="A4" s="9">
        <f>IF(LEFT($G4,1)="D"," ",IF(cas!$B4&lt;&gt;0,RANK(cas!$B4,cas!$B:$B,1)," "))</f>
        <v>3</v>
      </c>
      <c r="B4" s="1">
        <f>(IF(ROW()-1&gt;meno!$L$2," ",IF(cas!$A4=0," ",cas!$A4)))</f>
        <v>31</v>
      </c>
      <c r="C4" s="6" t="str">
        <f>IF($B4&lt;&gt;" ",INDEX(meno!$B:$B,MATCH($B4,meno!$A:$A,0),1)," ")</f>
        <v>Michal Chladon</v>
      </c>
      <c r="D4" s="6" t="str">
        <f>IF($B4&lt;&gt;" ",IF(INDEX(meno!$E:$E,MATCH($B4,meno!$A:$A,0),1)=0," ",INDEX(meno!$E:$E,MATCH($B4,meno!$A:$A,0),1))," ")</f>
        <v>Poprad</v>
      </c>
      <c r="E4" s="7" t="str">
        <f>IF($B4&lt;&gt;" ",IF(INDEX(meno!$F:$F,MATCH($B4,meno!$A:$A,0),1)=0," ",UPPER(INDEX(meno!$F:$F,MATCH($B4,meno!$A:$A,0),1)))," ")</f>
        <v xml:space="preserve"> </v>
      </c>
      <c r="F4" s="18">
        <f>IF($B4&lt;&gt;" ",INDEX(meno!$D:$D,MATCH($B4,meno!$A:$A,0),1)," ")</f>
        <v>1980</v>
      </c>
      <c r="G4" s="5">
        <f>IF($B4&lt;&gt;" ",IF(HOUR(cas!$B4)=9,"DNF",IF(HOUR(cas!$B4)=8,"DQ",cas!$B4))," ")</f>
        <v>6.8090277777777777E-2</v>
      </c>
      <c r="H4" s="7" t="str">
        <f>IF($B4&lt;&gt;" ",INDEX(meno!$H:$H,MATCH($B4,meno!$A:$A,0),1)," ")</f>
        <v>A</v>
      </c>
      <c r="I4" s="9" t="e">
        <f>IF($B4&lt;&gt;" ",IF($H4="A",katA!$A4,IF($H4="B",katB!$A4,IF($H4="C",katC!$A4,IF($H4="D",katD!$A4,IF($H4="E",katE!$A4,IF($H4="F",katF!$A4))))))," ")</f>
        <v>#VALUE!</v>
      </c>
      <c r="J4" s="16"/>
    </row>
    <row r="5" spans="1:10">
      <c r="A5" s="9">
        <f>IF(LEFT($G5,1)="D"," ",IF(cas!$B5&lt;&gt;0,RANK(cas!$B5,cas!$B:$B,1)," "))</f>
        <v>4</v>
      </c>
      <c r="B5" s="1">
        <f>(IF(ROW()-1&gt;meno!$L$2," ",IF(cas!$A5=0," ",cas!$A5)))</f>
        <v>22</v>
      </c>
      <c r="C5" s="6" t="str">
        <f>IF($B5&lt;&gt;" ",INDEX(meno!$B:$B,MATCH($B5,meno!$A:$A,0),1)," ")</f>
        <v>Peter Dečo</v>
      </c>
      <c r="D5" s="6" t="str">
        <f>IF($B5&lt;&gt;" ",IF(INDEX(meno!$E:$E,MATCH($B5,meno!$A:$A,0),1)=0," ",INDEX(meno!$E:$E,MATCH($B5,meno!$A:$A,0),1))," ")</f>
        <v xml:space="preserve"> </v>
      </c>
      <c r="E5" s="7" t="str">
        <f>IF($B5&lt;&gt;" ",IF(INDEX(meno!$F:$F,MATCH($B5,meno!$A:$A,0),1)=0," ",UPPER(INDEX(meno!$F:$F,MATCH($B5,meno!$A:$A,0),1)))," ")</f>
        <v xml:space="preserve"> </v>
      </c>
      <c r="F5" s="18">
        <f>IF($B5&lt;&gt;" ",INDEX(meno!$D:$D,MATCH($B5,meno!$A:$A,0),1)," ")</f>
        <v>1973</v>
      </c>
      <c r="G5" s="5">
        <f>IF($B5&lt;&gt;" ",IF(HOUR(cas!$B5)=9,"DNF",IF(HOUR(cas!$B5)=8,"DQ",cas!$B5))," ")</f>
        <v>6.9942129629629632E-2</v>
      </c>
      <c r="H5" s="7" t="str">
        <f>IF($B5&lt;&gt;" ",INDEX(meno!$H:$H,MATCH($B5,meno!$A:$A,0),1)," ")</f>
        <v>A</v>
      </c>
      <c r="I5" s="9" t="e">
        <f>IF($B5&lt;&gt;" ",IF($H5="A",katA!$A5,IF($H5="B",katB!$A5,IF($H5="C",katC!$A5,IF($H5="D",katD!$A5,IF($H5="E",katE!$A5,IF($H5="F",katF!$A5))))))," ")</f>
        <v>#VALUE!</v>
      </c>
      <c r="J5" s="16"/>
    </row>
    <row r="6" spans="1:10">
      <c r="A6" s="9">
        <f>IF(LEFT($G6,1)="D"," ",IF(cas!$B6&lt;&gt;0,RANK(cas!$B6,cas!$B:$B,1)," "))</f>
        <v>5</v>
      </c>
      <c r="B6" s="1">
        <f>(IF(ROW()-1&gt;meno!$L$2," ",IF(cas!$A6=0," ",cas!$A6)))</f>
        <v>4</v>
      </c>
      <c r="C6" s="6" t="str">
        <f>IF($B6&lt;&gt;" ",INDEX(meno!$B:$B,MATCH($B6,meno!$A:$A,0),1)," ")</f>
        <v>Ladislav Findl</v>
      </c>
      <c r="D6" s="6" t="str">
        <f>IF($B6&lt;&gt;" ",IF(INDEX(meno!$E:$E,MATCH($B6,meno!$A:$A,0),1)=0," ",INDEX(meno!$E:$E,MATCH($B6,meno!$A:$A,0),1))," ")</f>
        <v>MAC Rača</v>
      </c>
      <c r="E6" s="7" t="str">
        <f>IF($B6&lt;&gt;" ",IF(INDEX(meno!$F:$F,MATCH($B6,meno!$A:$A,0),1)=0," ",UPPER(INDEX(meno!$F:$F,MATCH($B6,meno!$A:$A,0),1)))," ")</f>
        <v xml:space="preserve"> </v>
      </c>
      <c r="F6" s="18">
        <f>IF($B6&lt;&gt;" ",INDEX(meno!$D:$D,MATCH($B6,meno!$A:$A,0),1)," ")</f>
        <v>1962</v>
      </c>
      <c r="G6" s="5">
        <f>IF($B6&lt;&gt;" ",IF(HOUR(cas!$B6)=9,"DNF",IF(HOUR(cas!$B6)=8,"DQ",cas!$B6))," ")</f>
        <v>7.0104166666666676E-2</v>
      </c>
      <c r="H6" s="7" t="str">
        <f>IF($B6&lt;&gt;" ",INDEX(meno!$H:$H,MATCH($B6,meno!$A:$A,0),1)," ")</f>
        <v>B</v>
      </c>
      <c r="I6" s="9">
        <f>IF($B6&lt;&gt;" ",IF($H6="A",katA!$A6,IF($H6="B",katB!$A6,IF($H6="C",katC!$A6,IF($H6="D",katD!$A6,IF($H6="E",katE!$A6,IF($H6="F",katF!$A6))))))," ")</f>
        <v>1</v>
      </c>
    </row>
    <row r="7" spans="1:10">
      <c r="A7" s="9">
        <f>IF(LEFT($G7,1)="D"," ",IF(cas!$B7&lt;&gt;0,RANK(cas!$B7,cas!$B:$B,1)," "))</f>
        <v>6</v>
      </c>
      <c r="B7" s="1">
        <f>(IF(ROW()-1&gt;meno!$L$2," ",IF(cas!$A7=0," ",cas!$A7)))</f>
        <v>29</v>
      </c>
      <c r="C7" s="6" t="str">
        <f>IF($B7&lt;&gt;" ",INDEX(meno!$B:$B,MATCH($B7,meno!$A:$A,0),1)," ")</f>
        <v>Pavel Šimko</v>
      </c>
      <c r="D7" s="6" t="str">
        <f>IF($B7&lt;&gt;" ",IF(INDEX(meno!$E:$E,MATCH($B7,meno!$A:$A,0),1)=0," ",INDEX(meno!$E:$E,MATCH($B7,meno!$A:$A,0),1))," ")</f>
        <v>TRIKLUB FTVŠ</v>
      </c>
      <c r="E7" s="7" t="str">
        <f>IF($B7&lt;&gt;" ",IF(INDEX(meno!$F:$F,MATCH($B7,meno!$A:$A,0),1)=0," ",UPPER(INDEX(meno!$F:$F,MATCH($B7,meno!$A:$A,0),1)))," ")</f>
        <v xml:space="preserve"> </v>
      </c>
      <c r="F7" s="18">
        <f>IF($B7&lt;&gt;" ",INDEX(meno!$D:$D,MATCH($B7,meno!$A:$A,0),1)," ")</f>
        <v>1982</v>
      </c>
      <c r="G7" s="5">
        <f>IF($B7&lt;&gt;" ",IF(HOUR(cas!$B7)=9,"DNF",IF(HOUR(cas!$B7)=8,"DQ",cas!$B7))," ")</f>
        <v>7.0856481481481479E-2</v>
      </c>
      <c r="H7" s="7" t="str">
        <f>IF($B7&lt;&gt;" ",INDEX(meno!$H:$H,MATCH($B7,meno!$A:$A,0),1)," ")</f>
        <v>A</v>
      </c>
      <c r="I7" s="9" t="e">
        <f>IF($B7&lt;&gt;" ",IF($H7="A",katA!$A7,IF($H7="B",katB!$A7,IF($H7="C",katC!$A7,IF($H7="D",katD!$A7,IF($H7="E",katE!$A7,IF($H7="F",katF!$A7))))))," ")</f>
        <v>#VALUE!</v>
      </c>
      <c r="J7" s="15"/>
    </row>
    <row r="8" spans="1:10">
      <c r="A8" s="9">
        <f>IF(LEFT($G8,1)="D"," ",IF(cas!$B8&lt;&gt;0,RANK(cas!$B8,cas!$B:$B,1)," "))</f>
        <v>7</v>
      </c>
      <c r="B8" s="1">
        <f>(IF(ROW()-1&gt;meno!$L$2," ",IF(cas!$A8=0," ",cas!$A8)))</f>
        <v>49</v>
      </c>
      <c r="C8" s="6" t="str">
        <f>IF($B8&lt;&gt;" ",INDEX(meno!$B:$B,MATCH($B8,meno!$A:$A,0),1)," ")</f>
        <v>Tomás Giertli</v>
      </c>
      <c r="D8" s="6" t="str">
        <f>IF($B8&lt;&gt;" ",IF(INDEX(meno!$E:$E,MATCH($B8,meno!$A:$A,0),1)=0," ",INDEX(meno!$E:$E,MATCH($B8,meno!$A:$A,0),1))," ")</f>
        <v>BA</v>
      </c>
      <c r="E8" s="7" t="str">
        <f>IF($B8&lt;&gt;" ",IF(INDEX(meno!$F:$F,MATCH($B8,meno!$A:$A,0),1)=0," ",UPPER(INDEX(meno!$F:$F,MATCH($B8,meno!$A:$A,0),1)))," ")</f>
        <v xml:space="preserve"> </v>
      </c>
      <c r="F8" s="18">
        <f>IF($B8&lt;&gt;" ",INDEX(meno!$D:$D,MATCH($B8,meno!$A:$A,0),1)," ")</f>
        <v>1967</v>
      </c>
      <c r="G8" s="5">
        <f>IF($B8&lt;&gt;" ",IF(HOUR(cas!$B8)=9,"DNF",IF(HOUR(cas!$B8)=8,"DQ",cas!$B8))," ")</f>
        <v>7.2384259259259259E-2</v>
      </c>
      <c r="H8" s="7" t="str">
        <f>IF($B8&lt;&gt;" ",INDEX(meno!$H:$H,MATCH($B8,meno!$A:$A,0),1)," ")</f>
        <v>A</v>
      </c>
      <c r="I8" s="9" t="e">
        <f>IF($B8&lt;&gt;" ",IF($H8="A",katA!$A8,IF($H8="B",katB!$A8,IF($H8="C",katC!$A8,IF($H8="D",katD!$A8,IF($H8="E",katE!$A8,IF($H8="F",katF!$A8))))))," ")</f>
        <v>#VALUE!</v>
      </c>
    </row>
    <row r="9" spans="1:10">
      <c r="A9" s="9">
        <f>IF(LEFT($G9,1)="D"," ",IF(cas!$B9&lt;&gt;0,RANK(cas!$B9,cas!$B:$B,1)," "))</f>
        <v>8</v>
      </c>
      <c r="B9" s="1">
        <f>(IF(ROW()-1&gt;meno!$L$2," ",IF(cas!$A9=0," ",cas!$A9)))</f>
        <v>44</v>
      </c>
      <c r="C9" s="6" t="str">
        <f>IF($B9&lt;&gt;" ",INDEX(meno!$B:$B,MATCH($B9,meno!$A:$A,0),1)," ")</f>
        <v>Martin Balažoviech</v>
      </c>
      <c r="D9" s="6" t="str">
        <f>IF($B9&lt;&gt;" ",IF(INDEX(meno!$E:$E,MATCH($B9,meno!$A:$A,0),1)=0," ",INDEX(meno!$E:$E,MATCH($B9,meno!$A:$A,0),1))," ")</f>
        <v>ba</v>
      </c>
      <c r="E9" s="7" t="str">
        <f>IF($B9&lt;&gt;" ",IF(INDEX(meno!$F:$F,MATCH($B9,meno!$A:$A,0),1)=0," ",UPPER(INDEX(meno!$F:$F,MATCH($B9,meno!$A:$A,0),1)))," ")</f>
        <v xml:space="preserve"> </v>
      </c>
      <c r="F9" s="18">
        <f>IF($B9&lt;&gt;" ",INDEX(meno!$D:$D,MATCH($B9,meno!$A:$A,0),1)," ")</f>
        <v>1970</v>
      </c>
      <c r="G9" s="5">
        <f>IF($B9&lt;&gt;" ",IF(HOUR(cas!$B9)=9,"DNF",IF(HOUR(cas!$B9)=8,"DQ",cas!$B9))," ")</f>
        <v>7.2627314814814811E-2</v>
      </c>
      <c r="H9" s="7" t="str">
        <f>IF($B9&lt;&gt;" ",INDEX(meno!$H:$H,MATCH($B9,meno!$A:$A,0),1)," ")</f>
        <v>A</v>
      </c>
      <c r="I9" s="9" t="e">
        <f>IF($B9&lt;&gt;" ",IF($H9="A",katA!$A9,IF($H9="B",katB!$A9,IF($H9="C",katC!$A9,IF($H9="D",katD!$A9,IF($H9="E",katE!$A9,IF($H9="F",katF!$A9))))))," ")</f>
        <v>#VALUE!</v>
      </c>
    </row>
    <row r="10" spans="1:10">
      <c r="A10" s="9">
        <f>IF(LEFT($G10,1)="D"," ",IF(cas!$B10&lt;&gt;0,RANK(cas!$B10,cas!$B:$B,1)," "))</f>
        <v>9</v>
      </c>
      <c r="B10" s="1">
        <f>(IF(ROW()-1&gt;meno!$L$2," ",IF(cas!$A10=0," ",cas!$A10)))</f>
        <v>69</v>
      </c>
      <c r="C10" s="6" t="str">
        <f>IF($B10&lt;&gt;" ",INDEX(meno!$B:$B,MATCH($B10,meno!$A:$A,0),1)," ")</f>
        <v>Ján Gaján</v>
      </c>
      <c r="D10" s="6" t="str">
        <f>IF($B10&lt;&gt;" ",IF(INDEX(meno!$E:$E,MATCH($B10,meno!$A:$A,0),1)=0," ",INDEX(meno!$E:$E,MATCH($B10,meno!$A:$A,0),1))," ")</f>
        <v>Brzotín</v>
      </c>
      <c r="E10" s="7" t="str">
        <f>IF($B10&lt;&gt;" ",IF(INDEX(meno!$F:$F,MATCH($B10,meno!$A:$A,0),1)=0," ",UPPER(INDEX(meno!$F:$F,MATCH($B10,meno!$A:$A,0),1)))," ")</f>
        <v xml:space="preserve"> </v>
      </c>
      <c r="F10" s="18">
        <f>IF($B10&lt;&gt;" ",INDEX(meno!$D:$D,MATCH($B10,meno!$A:$A,0),1)," ")</f>
        <v>1976</v>
      </c>
      <c r="G10" s="5">
        <f>IF($B10&lt;&gt;" ",IF(HOUR(cas!$B10)=9,"DNF",IF(HOUR(cas!$B10)=8,"DQ",cas!$B10))," ")</f>
        <v>7.2638888888888892E-2</v>
      </c>
      <c r="H10" s="7" t="str">
        <f>IF($B10&lt;&gt;" ",INDEX(meno!$H:$H,MATCH($B10,meno!$A:$A,0),1)," ")</f>
        <v>A</v>
      </c>
      <c r="I10" s="9" t="e">
        <f>IF($B10&lt;&gt;" ",IF($H10="A",katA!$A10,IF($H10="B",katB!$A10,IF($H10="C",katC!$A10,IF($H10="D",katD!$A10,IF($H10="E",katE!$A10,IF($H10="F",katF!$A10))))))," ")</f>
        <v>#VALUE!</v>
      </c>
    </row>
    <row r="11" spans="1:10">
      <c r="A11" s="9">
        <f>IF(LEFT($G11,1)="D"," ",IF(cas!$B11&lt;&gt;0,RANK(cas!$B11,cas!$B:$B,1)," "))</f>
        <v>10</v>
      </c>
      <c r="B11" s="1">
        <f>(IF(ROW()-1&gt;meno!$L$2," ",IF(cas!$A11=0," ",cas!$A11)))</f>
        <v>11</v>
      </c>
      <c r="C11" s="6" t="str">
        <f>IF($B11&lt;&gt;" ",INDEX(meno!$B:$B,MATCH($B11,meno!$A:$A,0),1)," ")</f>
        <v>Peter Vaník</v>
      </c>
      <c r="D11" s="6" t="str">
        <f>IF($B11&lt;&gt;" ",IF(INDEX(meno!$E:$E,MATCH($B11,meno!$A:$A,0),1)=0," ",INDEX(meno!$E:$E,MATCH($B11,meno!$A:$A,0),1))," ")</f>
        <v xml:space="preserve"> </v>
      </c>
      <c r="E11" s="7" t="str">
        <f>IF($B11&lt;&gt;" ",IF(INDEX(meno!$F:$F,MATCH($B11,meno!$A:$A,0),1)=0," ",UPPER(INDEX(meno!$F:$F,MATCH($B11,meno!$A:$A,0),1)))," ")</f>
        <v xml:space="preserve"> </v>
      </c>
      <c r="F11" s="18">
        <f>IF($B11&lt;&gt;" ",INDEX(meno!$D:$D,MATCH($B11,meno!$A:$A,0),1)," ")</f>
        <v>1979</v>
      </c>
      <c r="G11" s="5">
        <f>IF($B11&lt;&gt;" ",IF(HOUR(cas!$B11)=9,"DNF",IF(HOUR(cas!$B11)=8,"DQ",cas!$B11))," ")</f>
        <v>7.2997685185185179E-2</v>
      </c>
      <c r="H11" s="7" t="str">
        <f>IF($B11&lt;&gt;" ",INDEX(meno!$H:$H,MATCH($B11,meno!$A:$A,0),1)," ")</f>
        <v>A</v>
      </c>
      <c r="I11" s="9" t="e">
        <f>IF($B11&lt;&gt;" ",IF($H11="A",katA!$A11,IF($H11="B",katB!$A11,IF($H11="C",katC!$A11,IF($H11="D",katD!$A11,IF($H11="E",katE!$A11,IF($H11="F",katF!$A11))))))," ")</f>
        <v>#VALUE!</v>
      </c>
    </row>
    <row r="12" spans="1:10">
      <c r="A12" s="9">
        <f>IF(LEFT($G12,1)="D"," ",IF(cas!$B12&lt;&gt;0,RANK(cas!$B12,cas!$B:$B,1)," "))</f>
        <v>11</v>
      </c>
      <c r="B12" s="1">
        <f>(IF(ROW()-1&gt;meno!$L$2," ",IF(cas!$A12=0," ",cas!$A12)))</f>
        <v>87</v>
      </c>
      <c r="C12" s="6" t="str">
        <f>IF($B12&lt;&gt;" ",INDEX(meno!$B:$B,MATCH($B12,meno!$A:$A,0),1)," ")</f>
        <v>Ajka Berešová</v>
      </c>
      <c r="D12" s="6" t="str">
        <f>IF($B12&lt;&gt;" ",IF(INDEX(meno!$E:$E,MATCH($B12,meno!$A:$A,0),1)=0," ",INDEX(meno!$E:$E,MATCH($B12,meno!$A:$A,0),1))," ")</f>
        <v>Kryha</v>
      </c>
      <c r="E12" s="7" t="str">
        <f>IF($B12&lt;&gt;" ",IF(INDEX(meno!$F:$F,MATCH($B12,meno!$A:$A,0),1)=0," ",UPPER(INDEX(meno!$F:$F,MATCH($B12,meno!$A:$A,0),1)))," ")</f>
        <v xml:space="preserve"> </v>
      </c>
      <c r="F12" s="18">
        <f>IF($B12&lt;&gt;" ",INDEX(meno!$D:$D,MATCH($B12,meno!$A:$A,0),1)," ")</f>
        <v>1971</v>
      </c>
      <c r="G12" s="5">
        <f>IF($B12&lt;&gt;" ",IF(HOUR(cas!$B12)=9,"DNF",IF(HOUR(cas!$B12)=8,"DQ",cas!$B12))," ")</f>
        <v>7.3217592592592584E-2</v>
      </c>
      <c r="H12" s="7" t="str">
        <f>IF($B12&lt;&gt;" ",INDEX(meno!$H:$H,MATCH($B12,meno!$A:$A,0),1)," ")</f>
        <v>E</v>
      </c>
      <c r="I12" s="9">
        <f>IF($B12&lt;&gt;" ",IF($H12="A",katA!$A12,IF($H12="B",katB!$A12,IF($H12="C",katC!$A12,IF($H12="D",katD!$A12,IF($H12="E",katE!$A12,IF($H12="F",katF!$A12))))))," ")</f>
        <v>1</v>
      </c>
    </row>
    <row r="13" spans="1:10">
      <c r="A13" s="9">
        <f>IF(LEFT($G13,1)="D"," ",IF(cas!$B13&lt;&gt;0,RANK(cas!$B13,cas!$B:$B,1)," "))</f>
        <v>12</v>
      </c>
      <c r="B13" s="1">
        <f>(IF(ROW()-1&gt;meno!$L$2," ",IF(cas!$A13=0," ",cas!$A13)))</f>
        <v>33</v>
      </c>
      <c r="C13" s="6" t="str">
        <f>IF($B13&lt;&gt;" ",INDEX(meno!$B:$B,MATCH($B13,meno!$A:$A,0),1)," ")</f>
        <v>Michal Pečený</v>
      </c>
      <c r="D13" s="6" t="str">
        <f>IF($B13&lt;&gt;" ",IF(INDEX(meno!$E:$E,MATCH($B13,meno!$A:$A,0),1)=0," ",INDEX(meno!$E:$E,MATCH($B13,meno!$A:$A,0),1))," ")</f>
        <v>Hostel</v>
      </c>
      <c r="E13" s="7" t="str">
        <f>IF($B13&lt;&gt;" ",IF(INDEX(meno!$F:$F,MATCH($B13,meno!$A:$A,0),1)=0," ",UPPER(INDEX(meno!$F:$F,MATCH($B13,meno!$A:$A,0),1)))," ")</f>
        <v xml:space="preserve"> </v>
      </c>
      <c r="F13" s="18">
        <f>IF($B13&lt;&gt;" ",INDEX(meno!$D:$D,MATCH($B13,meno!$A:$A,0),1)," ")</f>
        <v>1978</v>
      </c>
      <c r="G13" s="5">
        <f>IF($B13&lt;&gt;" ",IF(HOUR(cas!$B13)=9,"DNF",IF(HOUR(cas!$B13)=8,"DQ",cas!$B13))," ")</f>
        <v>7.3541666666666672E-2</v>
      </c>
      <c r="H13" s="7" t="str">
        <f>IF($B13&lt;&gt;" ",INDEX(meno!$H:$H,MATCH($B13,meno!$A:$A,0),1)," ")</f>
        <v>A</v>
      </c>
      <c r="I13" s="9" t="e">
        <f>IF($B13&lt;&gt;" ",IF($H13="A",katA!$A13,IF($H13="B",katB!$A13,IF($H13="C",katC!$A13,IF($H13="D",katD!$A13,IF($H13="E",katE!$A13,IF($H13="F",katF!$A13))))))," ")</f>
        <v>#VALUE!</v>
      </c>
    </row>
    <row r="14" spans="1:10">
      <c r="A14" s="9">
        <f>IF(LEFT($G14,1)="D"," ",IF(cas!$B14&lt;&gt;0,RANK(cas!$B14,cas!$B:$B,1)," "))</f>
        <v>13</v>
      </c>
      <c r="B14" s="1">
        <f>(IF(ROW()-1&gt;meno!$L$2," ",IF(cas!$A14=0," ",cas!$A14)))</f>
        <v>8</v>
      </c>
      <c r="C14" s="6" t="str">
        <f>IF($B14&lt;&gt;" ",INDEX(meno!$B:$B,MATCH($B14,meno!$A:$A,0),1)," ")</f>
        <v>Emil Duraj</v>
      </c>
      <c r="D14" s="6" t="str">
        <f>IF($B14&lt;&gt;" ",IF(INDEX(meno!$E:$E,MATCH($B14,meno!$A:$A,0),1)=0," ",INDEX(meno!$E:$E,MATCH($B14,meno!$A:$A,0),1))," ")</f>
        <v>BA</v>
      </c>
      <c r="E14" s="7" t="str">
        <f>IF($B14&lt;&gt;" ",IF(INDEX(meno!$F:$F,MATCH($B14,meno!$A:$A,0),1)=0," ",UPPER(INDEX(meno!$F:$F,MATCH($B14,meno!$A:$A,0),1)))," ")</f>
        <v xml:space="preserve"> </v>
      </c>
      <c r="F14" s="18">
        <f>IF($B14&lt;&gt;" ",INDEX(meno!$D:$D,MATCH($B14,meno!$A:$A,0),1)," ")</f>
        <v>1982</v>
      </c>
      <c r="G14" s="5">
        <f>IF($B14&lt;&gt;" ",IF(HOUR(cas!$B14)=9,"DNF",IF(HOUR(cas!$B14)=8,"DQ",cas!$B14))," ")</f>
        <v>7.554398148148149E-2</v>
      </c>
      <c r="H14" s="7" t="str">
        <f>IF($B14&lt;&gt;" ",INDEX(meno!$H:$H,MATCH($B14,meno!$A:$A,0),1)," ")</f>
        <v>A</v>
      </c>
      <c r="I14" s="9" t="e">
        <f>IF($B14&lt;&gt;" ",IF($H14="A",katA!$A14,IF($H14="B",katB!$A14,IF($H14="C",katC!$A14,IF($H14="D",katD!$A14,IF($H14="E",katE!$A14,IF($H14="F",katF!$A14))))))," ")</f>
        <v>#VALUE!</v>
      </c>
    </row>
    <row r="15" spans="1:10">
      <c r="A15" s="9">
        <f>IF(LEFT($G15,1)="D"," ",IF(cas!$B15&lt;&gt;0,RANK(cas!$B15,cas!$B:$B,1)," "))</f>
        <v>14</v>
      </c>
      <c r="B15" s="1">
        <f>(IF(ROW()-1&gt;meno!$L$2," ",IF(cas!$A15=0," ",cas!$A15)))</f>
        <v>70</v>
      </c>
      <c r="C15" s="6" t="str">
        <f>IF($B15&lt;&gt;" ",INDEX(meno!$B:$B,MATCH($B15,meno!$A:$A,0),1)," ")</f>
        <v>BronislavNovák</v>
      </c>
      <c r="D15" s="6" t="str">
        <f>IF($B15&lt;&gt;" ",IF(INDEX(meno!$E:$E,MATCH($B15,meno!$A:$A,0),1)=0," ",INDEX(meno!$E:$E,MATCH($B15,meno!$A:$A,0),1))," ")</f>
        <v xml:space="preserve">Lamač </v>
      </c>
      <c r="E15" s="7" t="str">
        <f>IF($B15&lt;&gt;" ",IF(INDEX(meno!$F:$F,MATCH($B15,meno!$A:$A,0),1)=0," ",UPPER(INDEX(meno!$F:$F,MATCH($B15,meno!$A:$A,0),1)))," ")</f>
        <v xml:space="preserve"> </v>
      </c>
      <c r="F15" s="18">
        <f>IF($B15&lt;&gt;" ",INDEX(meno!$D:$D,MATCH($B15,meno!$A:$A,0),1)," ")</f>
        <v>1985</v>
      </c>
      <c r="G15" s="5">
        <f>IF($B15&lt;&gt;" ",IF(HOUR(cas!$B15)=9,"DNF",IF(HOUR(cas!$B15)=8,"DQ",cas!$B15))," ")</f>
        <v>7.5925925925925938E-2</v>
      </c>
      <c r="H15" s="7" t="str">
        <f>IF($B15&lt;&gt;" ",INDEX(meno!$H:$H,MATCH($B15,meno!$A:$A,0),1)," ")</f>
        <v>A</v>
      </c>
      <c r="I15" s="9" t="e">
        <f>IF($B15&lt;&gt;" ",IF($H15="A",katA!$A15,IF($H15="B",katB!$A15,IF($H15="C",katC!$A15,IF($H15="D",katD!$A15,IF($H15="E",katE!$A15,IF($H15="F",katF!$A15))))))," ")</f>
        <v>#VALUE!</v>
      </c>
    </row>
    <row r="16" spans="1:10">
      <c r="A16" s="9">
        <f>IF(LEFT($G16,1)="D"," ",IF(cas!$B16&lt;&gt;0,RANK(cas!$B16,cas!$B:$B,1)," "))</f>
        <v>15</v>
      </c>
      <c r="B16" s="1">
        <f>(IF(ROW()-1&gt;meno!$L$2," ",IF(cas!$A16=0," ",cas!$A16)))</f>
        <v>72</v>
      </c>
      <c r="C16" s="6" t="str">
        <f>IF($B16&lt;&gt;" ",INDEX(meno!$B:$B,MATCH($B16,meno!$A:$A,0),1)," ")</f>
        <v>Stanislav Skladaný</v>
      </c>
      <c r="D16" s="6" t="str">
        <f>IF($B16&lt;&gt;" ",IF(INDEX(meno!$E:$E,MATCH($B16,meno!$A:$A,0),1)=0," ",INDEX(meno!$E:$E,MATCH($B16,meno!$A:$A,0),1))," ")</f>
        <v>KK-Atlant</v>
      </c>
      <c r="E16" s="7" t="str">
        <f>IF($B16&lt;&gt;" ",IF(INDEX(meno!$F:$F,MATCH($B16,meno!$A:$A,0),1)=0," ",UPPER(INDEX(meno!$F:$F,MATCH($B16,meno!$A:$A,0),1)))," ")</f>
        <v xml:space="preserve"> </v>
      </c>
      <c r="F16" s="18">
        <f>IF($B16&lt;&gt;" ",INDEX(meno!$D:$D,MATCH($B16,meno!$A:$A,0),1)," ")</f>
        <v>1971</v>
      </c>
      <c r="G16" s="5">
        <f>IF($B16&lt;&gt;" ",IF(HOUR(cas!$B16)=9,"DNF",IF(HOUR(cas!$B16)=8,"DQ",cas!$B16))," ")</f>
        <v>7.6203703703703704E-2</v>
      </c>
      <c r="H16" s="7" t="str">
        <f>IF($B16&lt;&gt;" ",INDEX(meno!$H:$H,MATCH($B16,meno!$A:$A,0),1)," ")</f>
        <v>A</v>
      </c>
      <c r="I16" s="9" t="e">
        <f>IF($B16&lt;&gt;" ",IF($H16="A",katA!$A16,IF($H16="B",katB!$A16,IF($H16="C",katC!$A16,IF($H16="D",katD!$A16,IF($H16="E",katE!$A16,IF($H16="F",katF!$A16))))))," ")</f>
        <v>#VALUE!</v>
      </c>
    </row>
    <row r="17" spans="1:9">
      <c r="A17" s="9">
        <f>IF(LEFT($G17,1)="D"," ",IF(cas!$B17&lt;&gt;0,RANK(cas!$B17,cas!$B:$B,1)," "))</f>
        <v>16</v>
      </c>
      <c r="B17" s="1">
        <f>(IF(ROW()-1&gt;meno!$L$2," ",IF(cas!$A17=0," ",cas!$A17)))</f>
        <v>48</v>
      </c>
      <c r="C17" s="6" t="str">
        <f>IF($B17&lt;&gt;" ",INDEX(meno!$B:$B,MATCH($B17,meno!$A:$A,0),1)," ")</f>
        <v>Roman Rybanský</v>
      </c>
      <c r="D17" s="6" t="str">
        <f>IF($B17&lt;&gt;" ",IF(INDEX(meno!$E:$E,MATCH($B17,meno!$A:$A,0),1)=0," ",INDEX(meno!$E:$E,MATCH($B17,meno!$A:$A,0),1))," ")</f>
        <v>Dun. Luzna</v>
      </c>
      <c r="E17" s="7" t="str">
        <f>IF($B17&lt;&gt;" ",IF(INDEX(meno!$F:$F,MATCH($B17,meno!$A:$A,0),1)=0," ",UPPER(INDEX(meno!$F:$F,MATCH($B17,meno!$A:$A,0),1)))," ")</f>
        <v xml:space="preserve"> </v>
      </c>
      <c r="F17" s="18">
        <f>IF($B17&lt;&gt;" ",INDEX(meno!$D:$D,MATCH($B17,meno!$A:$A,0),1)," ")</f>
        <v>1967</v>
      </c>
      <c r="G17" s="5">
        <f>IF($B17&lt;&gt;" ",IF(HOUR(cas!$B17)=9,"DNF",IF(HOUR(cas!$B17)=8,"DQ",cas!$B17))," ")</f>
        <v>7.6412037037037042E-2</v>
      </c>
      <c r="H17" s="7" t="str">
        <f>IF($B17&lt;&gt;" ",INDEX(meno!$H:$H,MATCH($B17,meno!$A:$A,0),1)," ")</f>
        <v>A</v>
      </c>
      <c r="I17" s="9" t="e">
        <f>IF($B17&lt;&gt;" ",IF($H17="A",katA!$A17,IF($H17="B",katB!$A17,IF($H17="C",katC!$A17,IF($H17="D",katD!$A17,IF($H17="E",katE!$A17,IF($H17="F",katF!$A17))))))," ")</f>
        <v>#VALUE!</v>
      </c>
    </row>
    <row r="18" spans="1:9">
      <c r="A18" s="9">
        <f>IF(LEFT($G18,1)="D"," ",IF(cas!$B18&lt;&gt;0,RANK(cas!$B18,cas!$B:$B,1)," "))</f>
        <v>17</v>
      </c>
      <c r="B18" s="1">
        <f>(IF(ROW()-1&gt;meno!$L$2," ",IF(cas!$A18=0," ",cas!$A18)))</f>
        <v>64</v>
      </c>
      <c r="C18" s="6" t="str">
        <f>IF($B18&lt;&gt;" ",INDEX(meno!$B:$B,MATCH($B18,meno!$A:$A,0),1)," ")</f>
        <v>Ján Roziak</v>
      </c>
      <c r="D18" s="6" t="str">
        <f>IF($B18&lt;&gt;" ",IF(INDEX(meno!$E:$E,MATCH($B18,meno!$A:$A,0),1)=0," ",INDEX(meno!$E:$E,MATCH($B18,meno!$A:$A,0),1))," ")</f>
        <v>HK EXTREM</v>
      </c>
      <c r="E18" s="7" t="str">
        <f>IF($B18&lt;&gt;" ",IF(INDEX(meno!$F:$F,MATCH($B18,meno!$A:$A,0),1)=0," ",UPPER(INDEX(meno!$F:$F,MATCH($B18,meno!$A:$A,0),1)))," ")</f>
        <v xml:space="preserve"> </v>
      </c>
      <c r="F18" s="18">
        <f>IF($B18&lt;&gt;" ",INDEX(meno!$D:$D,MATCH($B18,meno!$A:$A,0),1)," ")</f>
        <v>1981</v>
      </c>
      <c r="G18" s="5">
        <f>IF($B18&lt;&gt;" ",IF(HOUR(cas!$B18)=9,"DNF",IF(HOUR(cas!$B18)=8,"DQ",cas!$B18))," ")</f>
        <v>7.7141203703703712E-2</v>
      </c>
      <c r="H18" s="7" t="str">
        <f>IF($B18&lt;&gt;" ",INDEX(meno!$H:$H,MATCH($B18,meno!$A:$A,0),1)," ")</f>
        <v>G</v>
      </c>
      <c r="I18" s="9" t="b">
        <f>IF($B18&lt;&gt;" ",IF($H18="A",katA!$A18,IF($H18="B",katB!$A18,IF($H18="C",katC!$A18,IF($H18="D",katD!$A18,IF($H18="E",katE!$A18,IF($H18="F",katF!$A18))))))," ")</f>
        <v>0</v>
      </c>
    </row>
    <row r="19" spans="1:9">
      <c r="A19" s="9">
        <f>IF(LEFT($G19,1)="D"," ",IF(cas!$B19&lt;&gt;0,RANK(cas!$B19,cas!$B:$B,1)," "))</f>
        <v>18</v>
      </c>
      <c r="B19" s="1">
        <f>(IF(ROW()-1&gt;meno!$L$2," ",IF(cas!$A19=0," ",cas!$A19)))</f>
        <v>24</v>
      </c>
      <c r="C19" s="6" t="str">
        <f>IF($B19&lt;&gt;" ",INDEX(meno!$B:$B,MATCH($B19,meno!$A:$A,0),1)," ")</f>
        <v>Ivan Karkošiak</v>
      </c>
      <c r="D19" s="6" t="str">
        <f>IF($B19&lt;&gt;" ",IF(INDEX(meno!$E:$E,MATCH($B19,meno!$A:$A,0),1)=0," ",INDEX(meno!$E:$E,MATCH($B19,meno!$A:$A,0),1))," ")</f>
        <v>Slavia UK</v>
      </c>
      <c r="E19" s="7" t="str">
        <f>IF($B19&lt;&gt;" ",IF(INDEX(meno!$F:$F,MATCH($B19,meno!$A:$A,0),1)=0," ",UPPER(INDEX(meno!$F:$F,MATCH($B19,meno!$A:$A,0),1)))," ")</f>
        <v xml:space="preserve"> </v>
      </c>
      <c r="F19" s="18">
        <f>IF($B19&lt;&gt;" ",INDEX(meno!$D:$D,MATCH($B19,meno!$A:$A,0),1)," ")</f>
        <v>1979</v>
      </c>
      <c r="G19" s="5">
        <f>IF($B19&lt;&gt;" ",IF(HOUR(cas!$B19)=9,"DNF",IF(HOUR(cas!$B19)=8,"DQ",cas!$B19))," ")</f>
        <v>7.8055555555555559E-2</v>
      </c>
      <c r="H19" s="7" t="str">
        <f>IF($B19&lt;&gt;" ",INDEX(meno!$H:$H,MATCH($B19,meno!$A:$A,0),1)," ")</f>
        <v>A</v>
      </c>
      <c r="I19" s="9" t="e">
        <f>IF($B19&lt;&gt;" ",IF($H19="A",katA!$A19,IF($H19="B",katB!$A19,IF($H19="C",katC!$A19,IF($H19="D",katD!$A19,IF($H19="E",katE!$A19,IF($H19="F",katF!$A19))))))," ")</f>
        <v>#VALUE!</v>
      </c>
    </row>
    <row r="20" spans="1:9">
      <c r="A20" s="9">
        <f>IF(LEFT($G20,1)="D"," ",IF(cas!$B20&lt;&gt;0,RANK(cas!$B20,cas!$B:$B,1)," "))</f>
        <v>19</v>
      </c>
      <c r="B20" s="1">
        <f>(IF(ROW()-1&gt;meno!$L$2," ",IF(cas!$A20=0," ",cas!$A20)))</f>
        <v>74</v>
      </c>
      <c r="C20" s="6" t="str">
        <f>IF($B20&lt;&gt;" ",INDEX(meno!$B:$B,MATCH($B20,meno!$A:$A,0),1)," ")</f>
        <v>Juraj Ryšánek</v>
      </c>
      <c r="D20" s="6" t="str">
        <f>IF($B20&lt;&gt;" ",IF(INDEX(meno!$E:$E,MATCH($B20,meno!$A:$A,0),1)=0," ",INDEX(meno!$E:$E,MATCH($B20,meno!$A:$A,0),1))," ")</f>
        <v xml:space="preserve">Lamač </v>
      </c>
      <c r="E20" s="7" t="str">
        <f>IF($B20&lt;&gt;" ",IF(INDEX(meno!$F:$F,MATCH($B20,meno!$A:$A,0),1)=0," ",UPPER(INDEX(meno!$F:$F,MATCH($B20,meno!$A:$A,0),1)))," ")</f>
        <v xml:space="preserve"> </v>
      </c>
      <c r="F20" s="18">
        <f>IF($B20&lt;&gt;" ",INDEX(meno!$D:$D,MATCH($B20,meno!$A:$A,0),1)," ")</f>
        <v>1972</v>
      </c>
      <c r="G20" s="5">
        <f>IF($B20&lt;&gt;" ",IF(HOUR(cas!$B20)=9,"DNF",IF(HOUR(cas!$B20)=8,"DQ",cas!$B20))," ")</f>
        <v>7.8113425925925919E-2</v>
      </c>
      <c r="H20" s="7" t="str">
        <f>IF($B20&lt;&gt;" ",INDEX(meno!$H:$H,MATCH($B20,meno!$A:$A,0),1)," ")</f>
        <v>A</v>
      </c>
      <c r="I20" s="9" t="e">
        <f>IF($B20&lt;&gt;" ",IF($H20="A",katA!$A20,IF($H20="B",katB!$A20,IF($H20="C",katC!$A20,IF($H20="D",katD!$A20,IF($H20="E",katE!$A20,IF($H20="F",katF!$A20))))))," ")</f>
        <v>#VALUE!</v>
      </c>
    </row>
    <row r="21" spans="1:9">
      <c r="A21" s="9">
        <f>IF(LEFT($G21,1)="D"," ",IF(cas!$B21&lt;&gt;0,RANK(cas!$B21,cas!$B:$B,1)," "))</f>
        <v>20</v>
      </c>
      <c r="B21" s="1">
        <f>(IF(ROW()-1&gt;meno!$L$2," ",IF(cas!$A21=0," ",cas!$A21)))</f>
        <v>73</v>
      </c>
      <c r="C21" s="6" t="str">
        <f>IF($B21&lt;&gt;" ",INDEX(meno!$B:$B,MATCH($B21,meno!$A:$A,0),1)," ")</f>
        <v>Peter Novotný</v>
      </c>
      <c r="D21" s="6" t="str">
        <f>IF($B21&lt;&gt;" ",IF(INDEX(meno!$E:$E,MATCH($B21,meno!$A:$A,0),1)=0," ",INDEX(meno!$E:$E,MATCH($B21,meno!$A:$A,0),1))," ")</f>
        <v>BA</v>
      </c>
      <c r="E21" s="7" t="str">
        <f>IF($B21&lt;&gt;" ",IF(INDEX(meno!$F:$F,MATCH($B21,meno!$A:$A,0),1)=0," ",UPPER(INDEX(meno!$F:$F,MATCH($B21,meno!$A:$A,0),1)))," ")</f>
        <v xml:space="preserve"> </v>
      </c>
      <c r="F21" s="18">
        <f>IF($B21&lt;&gt;" ",INDEX(meno!$D:$D,MATCH($B21,meno!$A:$A,0),1)," ")</f>
        <v>1970</v>
      </c>
      <c r="G21" s="5">
        <f>IF($B21&lt;&gt;" ",IF(HOUR(cas!$B21)=9,"DNF",IF(HOUR(cas!$B21)=8,"DQ",cas!$B21))," ")</f>
        <v>7.8263888888888897E-2</v>
      </c>
      <c r="H21" s="7" t="str">
        <f>IF($B21&lt;&gt;" ",INDEX(meno!$H:$H,MATCH($B21,meno!$A:$A,0),1)," ")</f>
        <v>A</v>
      </c>
      <c r="I21" s="9" t="e">
        <f>IF($B21&lt;&gt;" ",IF($H21="A",katA!$A21,IF($H21="B",katB!$A21,IF($H21="C",katC!$A21,IF($H21="D",katD!$A21,IF($H21="E",katE!$A21,IF($H21="F",katF!$A21))))))," ")</f>
        <v>#VALUE!</v>
      </c>
    </row>
    <row r="22" spans="1:9">
      <c r="A22" s="9">
        <f>IF(LEFT($G22,1)="D"," ",IF(cas!$B22&lt;&gt;0,RANK(cas!$B22,cas!$B:$B,1)," "))</f>
        <v>21</v>
      </c>
      <c r="B22" s="1">
        <f>(IF(ROW()-1&gt;meno!$L$2," ",IF(cas!$A22=0," ",cas!$A22)))</f>
        <v>2</v>
      </c>
      <c r="C22" s="6" t="str">
        <f>IF($B22&lt;&gt;" ",INDEX(meno!$B:$B,MATCH($B22,meno!$A:$A,0),1)," ")</f>
        <v>Vlastimir Ruzička</v>
      </c>
      <c r="D22" s="6" t="str">
        <f>IF($B22&lt;&gt;" ",IF(INDEX(meno!$E:$E,MATCH($B22,meno!$A:$A,0),1)=0," ",INDEX(meno!$E:$E,MATCH($B22,meno!$A:$A,0),1))," ")</f>
        <v>Breclav</v>
      </c>
      <c r="E22" s="7" t="str">
        <f>IF($B22&lt;&gt;" ",IF(INDEX(meno!$F:$F,MATCH($B22,meno!$A:$A,0),1)=0," ",UPPER(INDEX(meno!$F:$F,MATCH($B22,meno!$A:$A,0),1)))," ")</f>
        <v xml:space="preserve"> </v>
      </c>
      <c r="F22" s="18">
        <f>IF($B22&lt;&gt;" ",INDEX(meno!$D:$D,MATCH($B22,meno!$A:$A,0),1)," ")</f>
        <v>1963</v>
      </c>
      <c r="G22" s="5">
        <f>IF($B22&lt;&gt;" ",IF(HOUR(cas!$B22)=9,"DNF",IF(HOUR(cas!$B22)=8,"DQ",cas!$B22))," ")</f>
        <v>7.8634259259259265E-2</v>
      </c>
      <c r="H22" s="7" t="str">
        <f>IF($B22&lt;&gt;" ",INDEX(meno!$H:$H,MATCH($B22,meno!$A:$A,0),1)," ")</f>
        <v>B</v>
      </c>
      <c r="I22" s="9">
        <f>IF($B22&lt;&gt;" ",IF($H22="A",katA!$A22,IF($H22="B",katB!$A22,IF($H22="C",katC!$A22,IF($H22="D",katD!$A22,IF($H22="E",katE!$A22,IF($H22="F",katF!$A22))))))," ")</f>
        <v>2</v>
      </c>
    </row>
    <row r="23" spans="1:9">
      <c r="A23" s="9">
        <f>IF(LEFT($G23,1)="D"," ",IF(cas!$B23&lt;&gt;0,RANK(cas!$B23,cas!$B:$B,1)," "))</f>
        <v>22</v>
      </c>
      <c r="B23" s="1">
        <f>(IF(ROW()-1&gt;meno!$L$2," ",IF(cas!$A23=0," ",cas!$A23)))</f>
        <v>36</v>
      </c>
      <c r="C23" s="6" t="str">
        <f>IF($B23&lt;&gt;" ",INDEX(meno!$B:$B,MATCH($B23,meno!$A:$A,0),1)," ")</f>
        <v>David Nagy</v>
      </c>
      <c r="D23" s="6" t="str">
        <f>IF($B23&lt;&gt;" ",IF(INDEX(meno!$E:$E,MATCH($B23,meno!$A:$A,0),1)=0," ",INDEX(meno!$E:$E,MATCH($B23,meno!$A:$A,0),1))," ")</f>
        <v>BA</v>
      </c>
      <c r="E23" s="7" t="str">
        <f>IF($B23&lt;&gt;" ",IF(INDEX(meno!$F:$F,MATCH($B23,meno!$A:$A,0),1)=0," ",UPPER(INDEX(meno!$F:$F,MATCH($B23,meno!$A:$A,0),1)))," ")</f>
        <v xml:space="preserve"> </v>
      </c>
      <c r="F23" s="18">
        <f>IF($B23&lt;&gt;" ",INDEX(meno!$D:$D,MATCH($B23,meno!$A:$A,0),1)," ")</f>
        <v>1967</v>
      </c>
      <c r="G23" s="5">
        <f>IF($B23&lt;&gt;" ",IF(HOUR(cas!$B23)=9,"DNF",IF(HOUR(cas!$B23)=8,"DQ",cas!$B23))," ")</f>
        <v>7.9432870370370376E-2</v>
      </c>
      <c r="H23" s="7" t="str">
        <f>IF($B23&lt;&gt;" ",INDEX(meno!$H:$H,MATCH($B23,meno!$A:$A,0),1)," ")</f>
        <v>A</v>
      </c>
      <c r="I23" s="9" t="e">
        <f>IF($B23&lt;&gt;" ",IF($H23="A",katA!$A23,IF($H23="B",katB!$A23,IF($H23="C",katC!$A23,IF($H23="D",katD!$A23,IF($H23="E",katE!$A23,IF($H23="F",katF!$A23))))))," ")</f>
        <v>#VALUE!</v>
      </c>
    </row>
    <row r="24" spans="1:9">
      <c r="A24" s="9">
        <f>IF(LEFT($G24,1)="D"," ",IF(cas!$B24&lt;&gt;0,RANK(cas!$B24,cas!$B:$B,1)," "))</f>
        <v>23</v>
      </c>
      <c r="B24" s="1">
        <f>(IF(ROW()-1&gt;meno!$L$2," ",IF(cas!$A24=0," ",cas!$A24)))</f>
        <v>82</v>
      </c>
      <c r="C24" s="6" t="str">
        <f>IF($B24&lt;&gt;" ",INDEX(meno!$B:$B,MATCH($B24,meno!$A:$A,0),1)," ")</f>
        <v>Maroš Horínek</v>
      </c>
      <c r="D24" s="6" t="str">
        <f>IF($B24&lt;&gt;" ",IF(INDEX(meno!$E:$E,MATCH($B24,meno!$A:$A,0),1)=0," ",INDEX(meno!$E:$E,MATCH($B24,meno!$A:$A,0),1))," ")</f>
        <v>BA</v>
      </c>
      <c r="E24" s="7" t="str">
        <f>IF($B24&lt;&gt;" ",IF(INDEX(meno!$F:$F,MATCH($B24,meno!$A:$A,0),1)=0," ",UPPER(INDEX(meno!$F:$F,MATCH($B24,meno!$A:$A,0),1)))," ")</f>
        <v xml:space="preserve"> </v>
      </c>
      <c r="F24" s="18">
        <f>IF($B24&lt;&gt;" ",INDEX(meno!$D:$D,MATCH($B24,meno!$A:$A,0),1)," ")</f>
        <v>1971</v>
      </c>
      <c r="G24" s="5">
        <f>IF($B24&lt;&gt;" ",IF(HOUR(cas!$B24)=9,"DNF",IF(HOUR(cas!$B24)=8,"DQ",cas!$B24))," ")</f>
        <v>8.0196759259259259E-2</v>
      </c>
      <c r="H24" s="7" t="str">
        <f>IF($B24&lt;&gt;" ",INDEX(meno!$H:$H,MATCH($B24,meno!$A:$A,0),1)," ")</f>
        <v>A</v>
      </c>
      <c r="I24" s="9" t="e">
        <f>IF($B24&lt;&gt;" ",IF($H24="A",katA!$A24,IF($H24="B",katB!$A24,IF($H24="C",katC!$A24,IF($H24="D",katD!$A24,IF($H24="E",katE!$A24,IF($H24="F",katF!$A24))))))," ")</f>
        <v>#VALUE!</v>
      </c>
    </row>
    <row r="25" spans="1:9">
      <c r="A25" s="9">
        <f>IF(LEFT($G25,1)="D"," ",IF(cas!$B25&lt;&gt;0,RANK(cas!$B25,cas!$B:$B,1)," "))</f>
        <v>24</v>
      </c>
      <c r="B25" s="1">
        <f>(IF(ROW()-1&gt;meno!$L$2," ",IF(cas!$A25=0," ",cas!$A25)))</f>
        <v>78</v>
      </c>
      <c r="C25" s="6" t="str">
        <f>IF($B25&lt;&gt;" ",INDEX(meno!$B:$B,MATCH($B25,meno!$A:$A,0),1)," ")</f>
        <v>Milan Vago</v>
      </c>
      <c r="D25" s="6" t="str">
        <f>IF($B25&lt;&gt;" ",IF(INDEX(meno!$E:$E,MATCH($B25,meno!$A:$A,0),1)=0," ",INDEX(meno!$E:$E,MATCH($B25,meno!$A:$A,0),1))," ")</f>
        <v>STU TT</v>
      </c>
      <c r="E25" s="7" t="str">
        <f>IF($B25&lt;&gt;" ",IF(INDEX(meno!$F:$F,MATCH($B25,meno!$A:$A,0),1)=0," ",UPPER(INDEX(meno!$F:$F,MATCH($B25,meno!$A:$A,0),1)))," ")</f>
        <v xml:space="preserve"> </v>
      </c>
      <c r="F25" s="18">
        <f>IF($B25&lt;&gt;" ",INDEX(meno!$D:$D,MATCH($B25,meno!$A:$A,0),1)," ")</f>
        <v>1959</v>
      </c>
      <c r="G25" s="5">
        <f>IF($B25&lt;&gt;" ",IF(HOUR(cas!$B25)=9,"DNF",IF(HOUR(cas!$B25)=8,"DQ",cas!$B25))," ")</f>
        <v>8.0567129629629627E-2</v>
      </c>
      <c r="H25" s="7" t="str">
        <f>IF($B25&lt;&gt;" ",INDEX(meno!$H:$H,MATCH($B25,meno!$A:$A,0),1)," ")</f>
        <v>B</v>
      </c>
      <c r="I25" s="9">
        <f>IF($B25&lt;&gt;" ",IF($H25="A",katA!$A25,IF($H25="B",katB!$A25,IF($H25="C",katC!$A25,IF($H25="D",katD!$A25,IF($H25="E",katE!$A25,IF($H25="F",katF!$A25))))))," ")</f>
        <v>3</v>
      </c>
    </row>
    <row r="26" spans="1:9">
      <c r="A26" s="9">
        <f>IF(LEFT($G26,1)="D"," ",IF(cas!$B26&lt;&gt;0,RANK(cas!$B26,cas!$B:$B,1)," "))</f>
        <v>25</v>
      </c>
      <c r="B26" s="1">
        <f>(IF(ROW()-1&gt;meno!$L$2," ",IF(cas!$A26=0," ",cas!$A26)))</f>
        <v>41</v>
      </c>
      <c r="C26" s="6" t="str">
        <f>IF($B26&lt;&gt;" ",INDEX(meno!$B:$B,MATCH($B26,meno!$A:$A,0),1)," ")</f>
        <v>Jozef Schwarz</v>
      </c>
      <c r="D26" s="6" t="str">
        <f>IF($B26&lt;&gt;" ",IF(INDEX(meno!$E:$E,MATCH($B26,meno!$A:$A,0),1)=0," ",INDEX(meno!$E:$E,MATCH($B26,meno!$A:$A,0),1))," ")</f>
        <v>Petrzalka Lamac</v>
      </c>
      <c r="E26" s="7" t="str">
        <f>IF($B26&lt;&gt;" ",IF(INDEX(meno!$F:$F,MATCH($B26,meno!$A:$A,0),1)=0," ",UPPER(INDEX(meno!$F:$F,MATCH($B26,meno!$A:$A,0),1)))," ")</f>
        <v xml:space="preserve"> </v>
      </c>
      <c r="F26" s="18">
        <f>IF($B26&lt;&gt;" ",INDEX(meno!$D:$D,MATCH($B26,meno!$A:$A,0),1)," ")</f>
        <v>1977</v>
      </c>
      <c r="G26" s="5">
        <f>IF($B26&lt;&gt;" ",IF(HOUR(cas!$B26)=9,"DNF",IF(HOUR(cas!$B26)=8,"DQ",cas!$B26))," ")</f>
        <v>8.0578703703703694E-2</v>
      </c>
      <c r="H26" s="7" t="str">
        <f>IF($B26&lt;&gt;" ",INDEX(meno!$H:$H,MATCH($B26,meno!$A:$A,0),1)," ")</f>
        <v>A</v>
      </c>
      <c r="I26" s="9" t="e">
        <f>IF($B26&lt;&gt;" ",IF($H26="A",katA!$A26,IF($H26="B",katB!$A26,IF($H26="C",katC!$A26,IF($H26="D",katD!$A26,IF($H26="E",katE!$A26,IF($H26="F",katF!$A26))))))," ")</f>
        <v>#VALUE!</v>
      </c>
    </row>
    <row r="27" spans="1:9">
      <c r="A27" s="9">
        <f>IF(LEFT($G27,1)="D"," ",IF(cas!$B27&lt;&gt;0,RANK(cas!$B27,cas!$B:$B,1)," "))</f>
        <v>26</v>
      </c>
      <c r="B27" s="1">
        <f>(IF(ROW()-1&gt;meno!$L$2," ",IF(cas!$A27=0," ",cas!$A27)))</f>
        <v>76</v>
      </c>
      <c r="C27" s="6" t="str">
        <f>IF($B27&lt;&gt;" ",INDEX(meno!$B:$B,MATCH($B27,meno!$A:$A,0),1)," ")</f>
        <v>Peter Hlbocký</v>
      </c>
      <c r="D27" s="6" t="str">
        <f>IF($B27&lt;&gt;" ",IF(INDEX(meno!$E:$E,MATCH($B27,meno!$A:$A,0),1)=0," ",INDEX(meno!$E:$E,MATCH($B27,meno!$A:$A,0),1))," ")</f>
        <v xml:space="preserve">Jogong </v>
      </c>
      <c r="E27" s="7" t="str">
        <f>IF($B27&lt;&gt;" ",IF(INDEX(meno!$F:$F,MATCH($B27,meno!$A:$A,0),1)=0," ",UPPER(INDEX(meno!$F:$F,MATCH($B27,meno!$A:$A,0),1)))," ")</f>
        <v xml:space="preserve"> </v>
      </c>
      <c r="F27" s="18">
        <f>IF($B27&lt;&gt;" ",INDEX(meno!$D:$D,MATCH($B27,meno!$A:$A,0),1)," ")</f>
        <v>1979</v>
      </c>
      <c r="G27" s="5">
        <f>IF($B27&lt;&gt;" ",IF(HOUR(cas!$B27)=9,"DNF",IF(HOUR(cas!$B27)=8,"DQ",cas!$B27))," ")</f>
        <v>8.0694444444444444E-2</v>
      </c>
      <c r="H27" s="7" t="str">
        <f>IF($B27&lt;&gt;" ",INDEX(meno!$H:$H,MATCH($B27,meno!$A:$A,0),1)," ")</f>
        <v>A</v>
      </c>
      <c r="I27" s="9" t="e">
        <f>IF($B27&lt;&gt;" ",IF($H27="A",katA!$A27,IF($H27="B",katB!$A27,IF($H27="C",katC!$A27,IF($H27="D",katD!$A27,IF($H27="E",katE!$A27,IF($H27="F",katF!$A27))))))," ")</f>
        <v>#VALUE!</v>
      </c>
    </row>
    <row r="28" spans="1:9">
      <c r="A28" s="9">
        <f>IF(LEFT($G28,1)="D"," ",IF(cas!$B28&lt;&gt;0,RANK(cas!$B28,cas!$B:$B,1)," "))</f>
        <v>27</v>
      </c>
      <c r="B28" s="1">
        <f>(IF(ROW()-1&gt;meno!$L$2," ",IF(cas!$A28=0," ",cas!$A28)))</f>
        <v>88</v>
      </c>
      <c r="C28" s="6" t="str">
        <f>IF($B28&lt;&gt;" ",INDEX(meno!$B:$B,MATCH($B28,meno!$A:$A,0),1)," ")</f>
        <v>Jozef Reichel</v>
      </c>
      <c r="D28" s="6" t="str">
        <f>IF($B28&lt;&gt;" ",IF(INDEX(meno!$E:$E,MATCH($B28,meno!$A:$A,0),1)=0," ",INDEX(meno!$E:$E,MATCH($B28,meno!$A:$A,0),1))," ")</f>
        <v>Morava</v>
      </c>
      <c r="E28" s="7" t="str">
        <f>IF($B28&lt;&gt;" ",IF(INDEX(meno!$F:$F,MATCH($B28,meno!$A:$A,0),1)=0," ",UPPER(INDEX(meno!$F:$F,MATCH($B28,meno!$A:$A,0),1)))," ")</f>
        <v xml:space="preserve"> </v>
      </c>
      <c r="F28" s="18">
        <f>IF($B28&lt;&gt;" ",INDEX(meno!$D:$D,MATCH($B28,meno!$A:$A,0),1)," ")</f>
        <v>1981</v>
      </c>
      <c r="G28" s="5">
        <f>IF($B28&lt;&gt;" ",IF(HOUR(cas!$B28)=9,"DNF",IF(HOUR(cas!$B28)=8,"DQ",cas!$B28))," ")</f>
        <v>8.1296296296296297E-2</v>
      </c>
      <c r="H28" s="7" t="str">
        <f>IF($B28&lt;&gt;" ",INDEX(meno!$H:$H,MATCH($B28,meno!$A:$A,0),1)," ")</f>
        <v>A</v>
      </c>
      <c r="I28" s="9" t="e">
        <f>IF($B28&lt;&gt;" ",IF($H28="A",katA!$A28,IF($H28="B",katB!$A28,IF($H28="C",katC!$A28,IF($H28="D",katD!$A28,IF($H28="E",katE!$A28,IF($H28="F",katF!$A28))))))," ")</f>
        <v>#VALUE!</v>
      </c>
    </row>
    <row r="29" spans="1:9">
      <c r="A29" s="9">
        <f>IF(LEFT($G29,1)="D"," ",IF(cas!$B29&lt;&gt;0,RANK(cas!$B29,cas!$B:$B,1)," "))</f>
        <v>28</v>
      </c>
      <c r="B29" s="1">
        <f>(IF(ROW()-1&gt;meno!$L$2," ",IF(cas!$A29=0," ",cas!$A29)))</f>
        <v>43</v>
      </c>
      <c r="C29" s="6" t="str">
        <f>IF($B29&lt;&gt;" ",INDEX(meno!$B:$B,MATCH($B29,meno!$A:$A,0),1)," ")</f>
        <v>Michal Žiška</v>
      </c>
      <c r="D29" s="6" t="str">
        <f>IF($B29&lt;&gt;" ",IF(INDEX(meno!$E:$E,MATCH($B29,meno!$A:$A,0),1)=0," ",INDEX(meno!$E:$E,MATCH($B29,meno!$A:$A,0),1))," ")</f>
        <v>BA</v>
      </c>
      <c r="E29" s="7" t="str">
        <f>IF($B29&lt;&gt;" ",IF(INDEX(meno!$F:$F,MATCH($B29,meno!$A:$A,0),1)=0," ",UPPER(INDEX(meno!$F:$F,MATCH($B29,meno!$A:$A,0),1)))," ")</f>
        <v xml:space="preserve"> </v>
      </c>
      <c r="F29" s="18">
        <f>IF($B29&lt;&gt;" ",INDEX(meno!$D:$D,MATCH($B29,meno!$A:$A,0),1)," ")</f>
        <v>1977</v>
      </c>
      <c r="G29" s="5">
        <f>IF($B29&lt;&gt;" ",IF(HOUR(cas!$B29)=9,"DNF",IF(HOUR(cas!$B29)=8,"DQ",cas!$B29))," ")</f>
        <v>8.144675925925926E-2</v>
      </c>
      <c r="H29" s="7" t="str">
        <f>IF($B29&lt;&gt;" ",INDEX(meno!$H:$H,MATCH($B29,meno!$A:$A,0),1)," ")</f>
        <v>A</v>
      </c>
      <c r="I29" s="9" t="e">
        <f>IF($B29&lt;&gt;" ",IF($H29="A",katA!$A29,IF($H29="B",katB!$A29,IF($H29="C",katC!$A29,IF($H29="D",katD!$A29,IF($H29="E",katE!$A29,IF($H29="F",katF!$A29))))))," ")</f>
        <v>#VALUE!</v>
      </c>
    </row>
    <row r="30" spans="1:9">
      <c r="A30" s="9">
        <f>IF(LEFT($G30,1)="D"," ",IF(cas!$B30&lt;&gt;0,RANK(cas!$B30,cas!$B:$B,1)," "))</f>
        <v>29</v>
      </c>
      <c r="B30" s="1">
        <f>(IF(ROW()-1&gt;meno!$L$2," ",IF(cas!$A30=0," ",cas!$A30)))</f>
        <v>77</v>
      </c>
      <c r="C30" s="6" t="str">
        <f>IF($B30&lt;&gt;" ",INDEX(meno!$B:$B,MATCH($B30,meno!$A:$A,0),1)," ")</f>
        <v>Štefan Beke</v>
      </c>
      <c r="D30" s="6" t="str">
        <f>IF($B30&lt;&gt;" ",IF(INDEX(meno!$E:$E,MATCH($B30,meno!$A:$A,0),1)=0," ",INDEX(meno!$E:$E,MATCH($B30,meno!$A:$A,0),1))," ")</f>
        <v>BA</v>
      </c>
      <c r="E30" s="7" t="str">
        <f>IF($B30&lt;&gt;" ",IF(INDEX(meno!$F:$F,MATCH($B30,meno!$A:$A,0),1)=0," ",UPPER(INDEX(meno!$F:$F,MATCH($B30,meno!$A:$A,0),1)))," ")</f>
        <v xml:space="preserve"> </v>
      </c>
      <c r="F30" s="18">
        <f>IF($B30&lt;&gt;" ",INDEX(meno!$D:$D,MATCH($B30,meno!$A:$A,0),1)," ")</f>
        <v>1966</v>
      </c>
      <c r="G30" s="5">
        <f>IF($B30&lt;&gt;" ",IF(HOUR(cas!$B30)=9,"DNF",IF(HOUR(cas!$B30)=8,"DQ",cas!$B30))," ")</f>
        <v>8.1979166666666659E-2</v>
      </c>
      <c r="H30" s="7" t="str">
        <f>IF($B30&lt;&gt;" ",INDEX(meno!$H:$H,MATCH($B30,meno!$A:$A,0),1)," ")</f>
        <v>A</v>
      </c>
      <c r="I30" s="9" t="e">
        <f>IF($B30&lt;&gt;" ",IF($H30="A",katA!$A30,IF($H30="B",katB!$A30,IF($H30="C",katC!$A30,IF($H30="D",katD!$A30,IF($H30="E",katE!$A30,IF($H30="F",katF!$A30))))))," ")</f>
        <v>#VALUE!</v>
      </c>
    </row>
    <row r="31" spans="1:9">
      <c r="A31" s="9">
        <f>IF(LEFT($G31,1)="D"," ",IF(cas!$B31&lt;&gt;0,RANK(cas!$B31,cas!$B:$B,1)," "))</f>
        <v>30</v>
      </c>
      <c r="B31" s="1">
        <f>(IF(ROW()-1&gt;meno!$L$2," ",IF(cas!$A31=0," ",cas!$A31)))</f>
        <v>63</v>
      </c>
      <c r="C31" s="6" t="str">
        <f>IF($B31&lt;&gt;" ",INDEX(meno!$B:$B,MATCH($B31,meno!$A:$A,0),1)," ")</f>
        <v>Bohumír Deák</v>
      </c>
      <c r="D31" s="6" t="str">
        <f>IF($B31&lt;&gt;" ",IF(INDEX(meno!$E:$E,MATCH($B31,meno!$A:$A,0),1)=0," ",INDEX(meno!$E:$E,MATCH($B31,meno!$A:$A,0),1))," ")</f>
        <v>HO Baník PD</v>
      </c>
      <c r="E31" s="7" t="str">
        <f>IF($B31&lt;&gt;" ",IF(INDEX(meno!$F:$F,MATCH($B31,meno!$A:$A,0),1)=0," ",UPPER(INDEX(meno!$F:$F,MATCH($B31,meno!$A:$A,0),1)))," ")</f>
        <v xml:space="preserve"> </v>
      </c>
      <c r="F31" s="18">
        <f>IF($B31&lt;&gt;" ",INDEX(meno!$D:$D,MATCH($B31,meno!$A:$A,0),1)," ")</f>
        <v>1964</v>
      </c>
      <c r="G31" s="5">
        <f>IF($B31&lt;&gt;" ",IF(HOUR(cas!$B31)=9,"DNF",IF(HOUR(cas!$B31)=8,"DQ",cas!$B31))," ")</f>
        <v>8.2291666666666666E-2</v>
      </c>
      <c r="H31" s="7" t="str">
        <f>IF($B31&lt;&gt;" ",INDEX(meno!$H:$H,MATCH($B31,meno!$A:$A,0),1)," ")</f>
        <v>G</v>
      </c>
      <c r="I31" s="9" t="b">
        <f>IF($B31&lt;&gt;" ",IF($H31="A",katA!$A31,IF($H31="B",katB!$A31,IF($H31="C",katC!$A31,IF($H31="D",katD!$A31,IF($H31="E",katE!$A31,IF($H31="F",katF!$A31))))))," ")</f>
        <v>0</v>
      </c>
    </row>
    <row r="32" spans="1:9">
      <c r="A32" s="9">
        <f>IF(LEFT($G32,1)="D"," ",IF(cas!$B32&lt;&gt;0,RANK(cas!$B32,cas!$B:$B,1)," "))</f>
        <v>31</v>
      </c>
      <c r="B32" s="1">
        <f>(IF(ROW()-1&gt;meno!$L$2," ",IF(cas!$A32=0," ",cas!$A32)))</f>
        <v>21</v>
      </c>
      <c r="C32" s="6" t="str">
        <f>IF($B32&lt;&gt;" ",INDEX(meno!$B:$B,MATCH($B32,meno!$A:$A,0),1)," ")</f>
        <v>Pavel Hraško</v>
      </c>
      <c r="D32" s="6" t="str">
        <f>IF($B32&lt;&gt;" ",IF(INDEX(meno!$E:$E,MATCH($B32,meno!$A:$A,0),1)=0," ",INDEX(meno!$E:$E,MATCH($B32,meno!$A:$A,0),1))," ")</f>
        <v>Vitas</v>
      </c>
      <c r="E32" s="7" t="str">
        <f>IF($B32&lt;&gt;" ",IF(INDEX(meno!$F:$F,MATCH($B32,meno!$A:$A,0),1)=0," ",UPPER(INDEX(meno!$F:$F,MATCH($B32,meno!$A:$A,0),1)))," ")</f>
        <v xml:space="preserve"> </v>
      </c>
      <c r="F32" s="18">
        <f>IF($B32&lt;&gt;" ",INDEX(meno!$D:$D,MATCH($B32,meno!$A:$A,0),1)," ")</f>
        <v>1971</v>
      </c>
      <c r="G32" s="5">
        <f>IF($B32&lt;&gt;" ",IF(HOUR(cas!$B32)=9,"DNF",IF(HOUR(cas!$B32)=8,"DQ",cas!$B32))," ")</f>
        <v>8.2384259259259254E-2</v>
      </c>
      <c r="H32" s="7" t="str">
        <f>IF($B32&lt;&gt;" ",INDEX(meno!$H:$H,MATCH($B32,meno!$A:$A,0),1)," ")</f>
        <v>A</v>
      </c>
      <c r="I32" s="9" t="e">
        <f>IF($B32&lt;&gt;" ",IF($H32="A",katA!$A32,IF($H32="B",katB!$A32,IF($H32="C",katC!$A32,IF($H32="D",katD!$A32,IF($H32="E",katE!$A32,IF($H32="F",katF!$A32))))))," ")</f>
        <v>#VALUE!</v>
      </c>
    </row>
    <row r="33" spans="1:9">
      <c r="A33" s="9">
        <f>IF(LEFT($G33,1)="D"," ",IF(cas!$B33&lt;&gt;0,RANK(cas!$B33,cas!$B:$B,1)," "))</f>
        <v>32</v>
      </c>
      <c r="B33" s="1">
        <f>(IF(ROW()-1&gt;meno!$L$2," ",IF(cas!$A33=0," ",cas!$A33)))</f>
        <v>85</v>
      </c>
      <c r="C33" s="6" t="str">
        <f>IF($B33&lt;&gt;" ",INDEX(meno!$B:$B,MATCH($B33,meno!$A:$A,0),1)," ")</f>
        <v>Jaro Šeliga</v>
      </c>
      <c r="D33" s="6" t="str">
        <f>IF($B33&lt;&gt;" ",IF(INDEX(meno!$E:$E,MATCH($B33,meno!$A:$A,0),1)=0," ",INDEX(meno!$E:$E,MATCH($B33,meno!$A:$A,0),1))," ")</f>
        <v>STU TT</v>
      </c>
      <c r="E33" s="7" t="str">
        <f>IF($B33&lt;&gt;" ",IF(INDEX(meno!$F:$F,MATCH($B33,meno!$A:$A,0),1)=0," ",UPPER(INDEX(meno!$F:$F,MATCH($B33,meno!$A:$A,0),1)))," ")</f>
        <v xml:space="preserve"> </v>
      </c>
      <c r="F33" s="18">
        <f>IF($B33&lt;&gt;" ",INDEX(meno!$D:$D,MATCH($B33,meno!$A:$A,0),1)," ")</f>
        <v>1950</v>
      </c>
      <c r="G33" s="5">
        <f>IF($B33&lt;&gt;" ",IF(HOUR(cas!$B33)=9,"DNF",IF(HOUR(cas!$B33)=8,"DQ",cas!$B33))," ")</f>
        <v>8.2523148148148151E-2</v>
      </c>
      <c r="H33" s="7" t="str">
        <f>IF($B33&lt;&gt;" ",INDEX(meno!$H:$H,MATCH($B33,meno!$A:$A,0),1)," ")</f>
        <v>C</v>
      </c>
      <c r="I33" s="9">
        <f>IF($B33&lt;&gt;" ",IF($H33="A",katA!$A33,IF($H33="B",katB!$A33,IF($H33="C",katC!$A33,IF($H33="D",katD!$A33,IF($H33="E",katE!$A33,IF($H33="F",katF!$A33))))))," ")</f>
        <v>1</v>
      </c>
    </row>
    <row r="34" spans="1:9">
      <c r="A34" s="9">
        <f>IF(LEFT($G34,1)="D"," ",IF(cas!$B34&lt;&gt;0,RANK(cas!$B34,cas!$B:$B,1)," "))</f>
        <v>33</v>
      </c>
      <c r="B34" s="1">
        <f>(IF(ROW()-1&gt;meno!$L$2," ",IF(cas!$A34=0," ",cas!$A34)))</f>
        <v>16</v>
      </c>
      <c r="C34" s="6" t="str">
        <f>IF($B34&lt;&gt;" ",INDEX(meno!$B:$B,MATCH($B34,meno!$A:$A,0),1)," ")</f>
        <v>Karol Hierveg</v>
      </c>
      <c r="D34" s="6" t="str">
        <f>IF($B34&lt;&gt;" ",IF(INDEX(meno!$E:$E,MATCH($B34,meno!$A:$A,0),1)=0," ",INDEX(meno!$E:$E,MATCH($B34,meno!$A:$A,0),1))," ")</f>
        <v>Kobra BA</v>
      </c>
      <c r="E34" s="7" t="str">
        <f>IF($B34&lt;&gt;" ",IF(INDEX(meno!$F:$F,MATCH($B34,meno!$A:$A,0),1)=0," ",UPPER(INDEX(meno!$F:$F,MATCH($B34,meno!$A:$A,0),1)))," ")</f>
        <v xml:space="preserve"> </v>
      </c>
      <c r="F34" s="18">
        <f>IF($B34&lt;&gt;" ",INDEX(meno!$D:$D,MATCH($B34,meno!$A:$A,0),1)," ")</f>
        <v>1958</v>
      </c>
      <c r="G34" s="5">
        <f>IF($B34&lt;&gt;" ",IF(HOUR(cas!$B34)=9,"DNF",IF(HOUR(cas!$B34)=8,"DQ",cas!$B34))," ")</f>
        <v>8.2847222222222225E-2</v>
      </c>
      <c r="H34" s="7" t="str">
        <f>IF($B34&lt;&gt;" ",INDEX(meno!$H:$H,MATCH($B34,meno!$A:$A,0),1)," ")</f>
        <v>B</v>
      </c>
      <c r="I34" s="9">
        <f>IF($B34&lt;&gt;" ",IF($H34="A",katA!$A34,IF($H34="B",katB!$A34,IF($H34="C",katC!$A34,IF($H34="D",katD!$A34,IF($H34="E",katE!$A34,IF($H34="F",katF!$A34))))))," ")</f>
        <v>4</v>
      </c>
    </row>
    <row r="35" spans="1:9">
      <c r="A35" s="9">
        <f>IF(LEFT($G35,1)="D"," ",IF(cas!$B35&lt;&gt;0,RANK(cas!$B35,cas!$B:$B,1)," "))</f>
        <v>34</v>
      </c>
      <c r="B35" s="1">
        <f>(IF(ROW()-1&gt;meno!$L$2," ",IF(cas!$A35=0," ",cas!$A35)))</f>
        <v>67</v>
      </c>
      <c r="C35" s="6" t="str">
        <f>IF($B35&lt;&gt;" ",INDEX(meno!$B:$B,MATCH($B35,meno!$A:$A,0),1)," ")</f>
        <v>Lubomir Mráz</v>
      </c>
      <c r="D35" s="6" t="str">
        <f>IF($B35&lt;&gt;" ",IF(INDEX(meno!$E:$E,MATCH($B35,meno!$A:$A,0),1)=0," ",INDEX(meno!$E:$E,MATCH($B35,meno!$A:$A,0),1))," ")</f>
        <v>Zelezná Studienka</v>
      </c>
      <c r="E35" s="7" t="str">
        <f>IF($B35&lt;&gt;" ",IF(INDEX(meno!$F:$F,MATCH($B35,meno!$A:$A,0),1)=0," ",UPPER(INDEX(meno!$F:$F,MATCH($B35,meno!$A:$A,0),1)))," ")</f>
        <v xml:space="preserve"> </v>
      </c>
      <c r="F35" s="18">
        <f>IF($B35&lt;&gt;" ",INDEX(meno!$D:$D,MATCH($B35,meno!$A:$A,0),1)," ")</f>
        <v>1962</v>
      </c>
      <c r="G35" s="5">
        <f>IF($B35&lt;&gt;" ",IF(HOUR(cas!$B35)=9,"DNF",IF(HOUR(cas!$B35)=8,"DQ",cas!$B35))," ")</f>
        <v>8.2986111111111108E-2</v>
      </c>
      <c r="H35" s="7" t="str">
        <f>IF($B35&lt;&gt;" ",INDEX(meno!$H:$H,MATCH($B35,meno!$A:$A,0),1)," ")</f>
        <v>B</v>
      </c>
      <c r="I35" s="9">
        <f>IF($B35&lt;&gt;" ",IF($H35="A",katA!$A35,IF($H35="B",katB!$A35,IF($H35="C",katC!$A35,IF($H35="D",katD!$A35,IF($H35="E",katE!$A35,IF($H35="F",katF!$A35))))))," ")</f>
        <v>5</v>
      </c>
    </row>
    <row r="36" spans="1:9">
      <c r="A36" s="9">
        <f>IF(LEFT($G36,1)="D"," ",IF(cas!$B36&lt;&gt;0,RANK(cas!$B36,cas!$B:$B,1)," "))</f>
        <v>35</v>
      </c>
      <c r="B36" s="1">
        <f>(IF(ROW()-1&gt;meno!$L$2," ",IF(cas!$A36=0," ",cas!$A36)))</f>
        <v>18</v>
      </c>
      <c r="C36" s="6" t="str">
        <f>IF($B36&lt;&gt;" ",INDEX(meno!$B:$B,MATCH($B36,meno!$A:$A,0),1)," ")</f>
        <v>Vladimír Dudlág</v>
      </c>
      <c r="D36" s="6" t="str">
        <f>IF($B36&lt;&gt;" ",IF(INDEX(meno!$E:$E,MATCH($B36,meno!$A:$A,0),1)=0," ",INDEX(meno!$E:$E,MATCH($B36,meno!$A:$A,0),1))," ")</f>
        <v>TC Benovsky</v>
      </c>
      <c r="E36" s="7" t="str">
        <f>IF($B36&lt;&gt;" ",IF(INDEX(meno!$F:$F,MATCH($B36,meno!$A:$A,0),1)=0," ",UPPER(INDEX(meno!$F:$F,MATCH($B36,meno!$A:$A,0),1)))," ")</f>
        <v xml:space="preserve"> </v>
      </c>
      <c r="F36" s="18">
        <f>IF($B36&lt;&gt;" ",INDEX(meno!$D:$D,MATCH($B36,meno!$A:$A,0),1)," ")</f>
        <v>1964</v>
      </c>
      <c r="G36" s="5">
        <f>IF($B36&lt;&gt;" ",IF(HOUR(cas!$B36)=9,"DNF",IF(HOUR(cas!$B36)=8,"DQ",cas!$B36))," ")</f>
        <v>8.3252314814814821E-2</v>
      </c>
      <c r="H36" s="7" t="str">
        <f>IF($B36&lt;&gt;" ",INDEX(meno!$H:$H,MATCH($B36,meno!$A:$A,0),1)," ")</f>
        <v>B</v>
      </c>
      <c r="I36" s="9">
        <f>IF($B36&lt;&gt;" ",IF($H36="A",katA!$A36,IF($H36="B",katB!$A36,IF($H36="C",katC!$A36,IF($H36="D",katD!$A36,IF($H36="E",katE!$A36,IF($H36="F",katF!$A36))))))," ")</f>
        <v>6</v>
      </c>
    </row>
    <row r="37" spans="1:9">
      <c r="A37" s="9">
        <f>IF(LEFT($G37,1)="D"," ",IF(cas!$B37&lt;&gt;0,RANK(cas!$B37,cas!$B:$B,1)," "))</f>
        <v>36</v>
      </c>
      <c r="B37" s="1">
        <f>(IF(ROW()-1&gt;meno!$L$2," ",IF(cas!$A37=0," ",cas!$A37)))</f>
        <v>47</v>
      </c>
      <c r="C37" s="6" t="str">
        <f>IF($B37&lt;&gt;" ",INDEX(meno!$B:$B,MATCH($B37,meno!$A:$A,0),1)," ")</f>
        <v>Danila Michalička</v>
      </c>
      <c r="D37" s="6" t="str">
        <f>IF($B37&lt;&gt;" ",IF(INDEX(meno!$E:$E,MATCH($B37,meno!$A:$A,0),1)=0," ",INDEX(meno!$E:$E,MATCH($B37,meno!$A:$A,0),1))," ")</f>
        <v>BA</v>
      </c>
      <c r="E37" s="7" t="str">
        <f>IF($B37&lt;&gt;" ",IF(INDEX(meno!$F:$F,MATCH($B37,meno!$A:$A,0),1)=0," ",UPPER(INDEX(meno!$F:$F,MATCH($B37,meno!$A:$A,0),1)))," ")</f>
        <v xml:space="preserve"> </v>
      </c>
      <c r="F37" s="18">
        <f>IF($B37&lt;&gt;" ",INDEX(meno!$D:$D,MATCH($B37,meno!$A:$A,0),1)," ")</f>
        <v>1958</v>
      </c>
      <c r="G37" s="5">
        <f>IF($B37&lt;&gt;" ",IF(HOUR(cas!$B37)=9,"DNF",IF(HOUR(cas!$B37)=8,"DQ",cas!$B37))," ")</f>
        <v>8.4652777777777785E-2</v>
      </c>
      <c r="H37" s="7" t="str">
        <f>IF($B37&lt;&gt;" ",INDEX(meno!$H:$H,MATCH($B37,meno!$A:$A,0),1)," ")</f>
        <v>B</v>
      </c>
      <c r="I37" s="9">
        <f>IF($B37&lt;&gt;" ",IF($H37="A",katA!$A37,IF($H37="B",katB!$A37,IF($H37="C",katC!$A37,IF($H37="D",katD!$A37,IF($H37="E",katE!$A37,IF($H37="F",katF!$A37))))))," ")</f>
        <v>7</v>
      </c>
    </row>
    <row r="38" spans="1:9">
      <c r="A38" s="9">
        <f>IF(LEFT($G38,1)="D"," ",IF(cas!$B38&lt;&gt;0,RANK(cas!$B38,cas!$B:$B,1)," "))</f>
        <v>37</v>
      </c>
      <c r="B38" s="1">
        <f>(IF(ROW()-1&gt;meno!$L$2," ",IF(cas!$A38=0," ",cas!$A38)))</f>
        <v>46</v>
      </c>
      <c r="C38" s="6" t="str">
        <f>IF($B38&lt;&gt;" ",INDEX(meno!$B:$B,MATCH($B38,meno!$A:$A,0),1)," ")</f>
        <v>Daniel Kuna</v>
      </c>
      <c r="D38" s="6" t="str">
        <f>IF($B38&lt;&gt;" ",IF(INDEX(meno!$E:$E,MATCH($B38,meno!$A:$A,0),1)=0," ",INDEX(meno!$E:$E,MATCH($B38,meno!$A:$A,0),1))," ")</f>
        <v>Kobra BA</v>
      </c>
      <c r="E38" s="7" t="str">
        <f>IF($B38&lt;&gt;" ",IF(INDEX(meno!$F:$F,MATCH($B38,meno!$A:$A,0),1)=0," ",UPPER(INDEX(meno!$F:$F,MATCH($B38,meno!$A:$A,0),1)))," ")</f>
        <v xml:space="preserve"> </v>
      </c>
      <c r="F38" s="18">
        <f>IF($B38&lt;&gt;" ",INDEX(meno!$D:$D,MATCH($B38,meno!$A:$A,0),1)," ")</f>
        <v>1960</v>
      </c>
      <c r="G38" s="5">
        <f>IF($B38&lt;&gt;" ",IF(HOUR(cas!$B38)=9,"DNF",IF(HOUR(cas!$B38)=8,"DQ",cas!$B38))," ")</f>
        <v>8.4687499999999999E-2</v>
      </c>
      <c r="H38" s="7" t="str">
        <f>IF($B38&lt;&gt;" ",INDEX(meno!$H:$H,MATCH($B38,meno!$A:$A,0),1)," ")</f>
        <v>B</v>
      </c>
      <c r="I38" s="9">
        <f>IF($B38&lt;&gt;" ",IF($H38="A",katA!$A38,IF($H38="B",katB!$A38,IF($H38="C",katC!$A38,IF($H38="D",katD!$A38,IF($H38="E",katE!$A38,IF($H38="F",katF!$A38))))))," ")</f>
        <v>8</v>
      </c>
    </row>
    <row r="39" spans="1:9">
      <c r="A39" s="9">
        <f>IF(LEFT($G39,1)="D"," ",IF(cas!$B39&lt;&gt;0,RANK(cas!$B39,cas!$B:$B,1)," "))</f>
        <v>38</v>
      </c>
      <c r="B39" s="1">
        <f>(IF(ROW()-1&gt;meno!$L$2," ",IF(cas!$A39=0," ",cas!$A39)))</f>
        <v>19</v>
      </c>
      <c r="C39" s="6" t="str">
        <f>IF($B39&lt;&gt;" ",INDEX(meno!$B:$B,MATCH($B39,meno!$A:$A,0),1)," ")</f>
        <v>Ján Štekauer</v>
      </c>
      <c r="D39" s="6" t="str">
        <f>IF($B39&lt;&gt;" ",IF(INDEX(meno!$E:$E,MATCH($B39,meno!$A:$A,0),1)=0," ",INDEX(meno!$E:$E,MATCH($B39,meno!$A:$A,0),1))," ")</f>
        <v>BBS BA</v>
      </c>
      <c r="E39" s="7" t="str">
        <f>IF($B39&lt;&gt;" ",IF(INDEX(meno!$F:$F,MATCH($B39,meno!$A:$A,0),1)=0," ",UPPER(INDEX(meno!$F:$F,MATCH($B39,meno!$A:$A,0),1)))," ")</f>
        <v xml:space="preserve"> </v>
      </c>
      <c r="F39" s="18">
        <f>IF($B39&lt;&gt;" ",INDEX(meno!$D:$D,MATCH($B39,meno!$A:$A,0),1)," ")</f>
        <v>1949</v>
      </c>
      <c r="G39" s="5">
        <f>IF($B39&lt;&gt;" ",IF(HOUR(cas!$B39)=9,"DNF",IF(HOUR(cas!$B39)=8,"DQ",cas!$B39))," ")</f>
        <v>8.5370370370370374E-2</v>
      </c>
      <c r="H39" s="7" t="str">
        <f>IF($B39&lt;&gt;" ",INDEX(meno!$H:$H,MATCH($B39,meno!$A:$A,0),1)," ")</f>
        <v>C</v>
      </c>
      <c r="I39" s="9">
        <f>IF($B39&lt;&gt;" ",IF($H39="A",katA!$A39,IF($H39="B",katB!$A39,IF($H39="C",katC!$A39,IF($H39="D",katD!$A39,IF($H39="E",katE!$A39,IF($H39="F",katF!$A39))))))," ")</f>
        <v>2</v>
      </c>
    </row>
    <row r="40" spans="1:9">
      <c r="A40" s="9">
        <f>IF(LEFT($G40,1)="D"," ",IF(cas!$B40&lt;&gt;0,RANK(cas!$B40,cas!$B:$B,1)," "))</f>
        <v>39</v>
      </c>
      <c r="B40" s="1">
        <f>(IF(ROW()-1&gt;meno!$L$2," ",IF(cas!$A40=0," ",cas!$A40)))</f>
        <v>79</v>
      </c>
      <c r="C40" s="6" t="str">
        <f>IF($B40&lt;&gt;" ",INDEX(meno!$B:$B,MATCH($B40,meno!$A:$A,0),1)," ")</f>
        <v>Peter Puškár</v>
      </c>
      <c r="D40" s="6" t="str">
        <f>IF($B40&lt;&gt;" ",IF(INDEX(meno!$E:$E,MATCH($B40,meno!$A:$A,0),1)=0," ",INDEX(meno!$E:$E,MATCH($B40,meno!$A:$A,0),1))," ")</f>
        <v>TT</v>
      </c>
      <c r="E40" s="7" t="str">
        <f>IF($B40&lt;&gt;" ",IF(INDEX(meno!$F:$F,MATCH($B40,meno!$A:$A,0),1)=0," ",UPPER(INDEX(meno!$F:$F,MATCH($B40,meno!$A:$A,0),1)))," ")</f>
        <v xml:space="preserve"> </v>
      </c>
      <c r="F40" s="18">
        <f>IF($B40&lt;&gt;" ",INDEX(meno!$D:$D,MATCH($B40,meno!$A:$A,0),1)," ")</f>
        <v>1962</v>
      </c>
      <c r="G40" s="5">
        <f>IF($B40&lt;&gt;" ",IF(HOUR(cas!$B40)=9,"DNF",IF(HOUR(cas!$B40)=8,"DQ",cas!$B40))," ")</f>
        <v>8.5729166666666676E-2</v>
      </c>
      <c r="H40" s="7" t="str">
        <f>IF($B40&lt;&gt;" ",INDEX(meno!$H:$H,MATCH($B40,meno!$A:$A,0),1)," ")</f>
        <v>B</v>
      </c>
      <c r="I40" s="9">
        <f>IF($B40&lt;&gt;" ",IF($H40="A",katA!$A40,IF($H40="B",katB!$A40,IF($H40="C",katC!$A40,IF($H40="D",katD!$A40,IF($H40="E",katE!$A40,IF($H40="F",katF!$A40))))))," ")</f>
        <v>9</v>
      </c>
    </row>
    <row r="41" spans="1:9">
      <c r="A41" s="9">
        <f>IF(LEFT($G41,1)="D"," ",IF(cas!$B41&lt;&gt;0,RANK(cas!$B41,cas!$B:$B,1)," "))</f>
        <v>40</v>
      </c>
      <c r="B41" s="1">
        <f>(IF(ROW()-1&gt;meno!$L$2," ",IF(cas!$A41=0," ",cas!$A41)))</f>
        <v>86</v>
      </c>
      <c r="C41" s="6" t="str">
        <f>IF($B41&lt;&gt;" ",INDEX(meno!$B:$B,MATCH($B41,meno!$A:$A,0),1)," ")</f>
        <v>Peter Chnapko</v>
      </c>
      <c r="D41" s="6" t="str">
        <f>IF($B41&lt;&gt;" ",IF(INDEX(meno!$E:$E,MATCH($B41,meno!$A:$A,0),1)=0," ",INDEX(meno!$E:$E,MATCH($B41,meno!$A:$A,0),1))," ")</f>
        <v>STU TT</v>
      </c>
      <c r="E41" s="7" t="str">
        <f>IF($B41&lt;&gt;" ",IF(INDEX(meno!$F:$F,MATCH($B41,meno!$A:$A,0),1)=0," ",UPPER(INDEX(meno!$F:$F,MATCH($B41,meno!$A:$A,0),1)))," ")</f>
        <v xml:space="preserve"> </v>
      </c>
      <c r="F41" s="18">
        <f>IF($B41&lt;&gt;" ",INDEX(meno!$D:$D,MATCH($B41,meno!$A:$A,0),1)," ")</f>
        <v>1967</v>
      </c>
      <c r="G41" s="5">
        <f>IF($B41&lt;&gt;" ",IF(HOUR(cas!$B41)=9,"DNF",IF(HOUR(cas!$B41)=8,"DQ",cas!$B41))," ")</f>
        <v>8.637731481481481E-2</v>
      </c>
      <c r="H41" s="7" t="str">
        <f>IF($B41&lt;&gt;" ",INDEX(meno!$H:$H,MATCH($B41,meno!$A:$A,0),1)," ")</f>
        <v>A</v>
      </c>
      <c r="I41" s="9" t="e">
        <f>IF($B41&lt;&gt;" ",IF($H41="A",katA!$A41,IF($H41="B",katB!$A41,IF($H41="C",katC!$A41,IF($H41="D",katD!$A41,IF($H41="E",katE!$A41,IF($H41="F",katF!$A41))))))," ")</f>
        <v>#VALUE!</v>
      </c>
    </row>
    <row r="42" spans="1:9">
      <c r="A42" s="9">
        <f>IF(LEFT($G42,1)="D"," ",IF(cas!$B42&lt;&gt;0,RANK(cas!$B42,cas!$B:$B,1)," "))</f>
        <v>41</v>
      </c>
      <c r="B42" s="1">
        <f>(IF(ROW()-1&gt;meno!$L$2," ",IF(cas!$A42=0," ",cas!$A42)))</f>
        <v>15</v>
      </c>
      <c r="C42" s="6" t="str">
        <f>IF($B42&lt;&gt;" ",INDEX(meno!$B:$B,MATCH($B42,meno!$A:$A,0),1)," ")</f>
        <v>Jarosla Dej</v>
      </c>
      <c r="D42" s="6" t="str">
        <f>IF($B42&lt;&gt;" ",IF(INDEX(meno!$E:$E,MATCH($B42,meno!$A:$A,0),1)=0," ",INDEX(meno!$E:$E,MATCH($B42,meno!$A:$A,0),1))," ")</f>
        <v>HO IAMES</v>
      </c>
      <c r="E42" s="7" t="str">
        <f>IF($B42&lt;&gt;" ",IF(INDEX(meno!$F:$F,MATCH($B42,meno!$A:$A,0),1)=0," ",UPPER(INDEX(meno!$F:$F,MATCH($B42,meno!$A:$A,0),1)))," ")</f>
        <v xml:space="preserve"> </v>
      </c>
      <c r="F42" s="18">
        <f>IF($B42&lt;&gt;" ",INDEX(meno!$D:$D,MATCH($B42,meno!$A:$A,0),1)," ")</f>
        <v>1968</v>
      </c>
      <c r="G42" s="5">
        <f>IF($B42&lt;&gt;" ",IF(HOUR(cas!$B42)=9,"DNF",IF(HOUR(cas!$B42)=8,"DQ",cas!$B42))," ")</f>
        <v>8.7615740740740744E-2</v>
      </c>
      <c r="H42" s="7" t="str">
        <f>IF($B42&lt;&gt;" ",INDEX(meno!$H:$H,MATCH($B42,meno!$A:$A,0),1)," ")</f>
        <v>G</v>
      </c>
      <c r="I42" s="9" t="b">
        <f>IF($B42&lt;&gt;" ",IF($H42="A",katA!$A42,IF($H42="B",katB!$A42,IF($H42="C",katC!$A42,IF($H42="D",katD!$A42,IF($H42="E",katE!$A42,IF($H42="F",katF!$A42))))))," ")</f>
        <v>0</v>
      </c>
    </row>
    <row r="43" spans="1:9">
      <c r="A43" s="9">
        <f>IF(LEFT($G43,1)="D"," ",IF(cas!$B43&lt;&gt;0,RANK(cas!$B43,cas!$B:$B,1)," "))</f>
        <v>42</v>
      </c>
      <c r="B43" s="1">
        <f>(IF(ROW()-1&gt;meno!$L$2," ",IF(cas!$A43=0," ",cas!$A43)))</f>
        <v>5</v>
      </c>
      <c r="C43" s="6" t="str">
        <f>IF($B43&lt;&gt;" ",INDEX(meno!$B:$B,MATCH($B43,meno!$A:$A,0),1)," ")</f>
        <v>Martin Stoličný</v>
      </c>
      <c r="D43" s="6" t="str">
        <f>IF($B43&lt;&gt;" ",IF(INDEX(meno!$E:$E,MATCH($B43,meno!$A:$A,0),1)=0," ",INDEX(meno!$E:$E,MATCH($B43,meno!$A:$A,0),1))," ")</f>
        <v>YCP</v>
      </c>
      <c r="E43" s="7" t="str">
        <f>IF($B43&lt;&gt;" ",IF(INDEX(meno!$F:$F,MATCH($B43,meno!$A:$A,0),1)=0," ",UPPER(INDEX(meno!$F:$F,MATCH($B43,meno!$A:$A,0),1)))," ")</f>
        <v xml:space="preserve"> </v>
      </c>
      <c r="F43" s="18">
        <f>IF($B43&lt;&gt;" ",INDEX(meno!$D:$D,MATCH($B43,meno!$A:$A,0),1)," ")</f>
        <v>1969</v>
      </c>
      <c r="G43" s="5">
        <f>IF($B43&lt;&gt;" ",IF(HOUR(cas!$B43)=9,"DNF",IF(HOUR(cas!$B43)=8,"DQ",cas!$B43))," ")</f>
        <v>8.790509259259259E-2</v>
      </c>
      <c r="H43" s="7" t="str">
        <f>IF($B43&lt;&gt;" ",INDEX(meno!$H:$H,MATCH($B43,meno!$A:$A,0),1)," ")</f>
        <v>A</v>
      </c>
      <c r="I43" s="9" t="e">
        <f>IF($B43&lt;&gt;" ",IF($H43="A",katA!$A43,IF($H43="B",katB!$A43,IF($H43="C",katC!$A43,IF($H43="D",katD!$A43,IF($H43="E",katE!$A43,IF($H43="F",katF!$A43))))))," ")</f>
        <v>#VALUE!</v>
      </c>
    </row>
    <row r="44" spans="1:9">
      <c r="A44" s="9">
        <f>IF(LEFT($G44,1)="D"," ",IF(cas!$B44&lt;&gt;0,RANK(cas!$B44,cas!$B:$B,1)," "))</f>
        <v>43</v>
      </c>
      <c r="B44" s="1">
        <f>(IF(ROW()-1&gt;meno!$L$2," ",IF(cas!$A44=0," ",cas!$A44)))</f>
        <v>81</v>
      </c>
      <c r="C44" s="6" t="str">
        <f>IF($B44&lt;&gt;" ",INDEX(meno!$B:$B,MATCH($B44,meno!$A:$A,0),1)," ")</f>
        <v>Peter Dolák</v>
      </c>
      <c r="D44" s="6" t="str">
        <f>IF($B44&lt;&gt;" ",IF(INDEX(meno!$E:$E,MATCH($B44,meno!$A:$A,0),1)=0," ",INDEX(meno!$E:$E,MATCH($B44,meno!$A:$A,0),1))," ")</f>
        <v>HO IAMES</v>
      </c>
      <c r="E44" s="7" t="str">
        <f>IF($B44&lt;&gt;" ",IF(INDEX(meno!$F:$F,MATCH($B44,meno!$A:$A,0),1)=0," ",UPPER(INDEX(meno!$F:$F,MATCH($B44,meno!$A:$A,0),1)))," ")</f>
        <v xml:space="preserve"> </v>
      </c>
      <c r="F44" s="18">
        <f>IF($B44&lt;&gt;" ",INDEX(meno!$D:$D,MATCH($B44,meno!$A:$A,0),1)," ")</f>
        <v>1958</v>
      </c>
      <c r="G44" s="5">
        <f>IF($B44&lt;&gt;" ",IF(HOUR(cas!$B44)=9,"DNF",IF(HOUR(cas!$B44)=8,"DQ",cas!$B44))," ")</f>
        <v>8.8009259259259245E-2</v>
      </c>
      <c r="H44" s="7" t="str">
        <f>IF($B44&lt;&gt;" ",INDEX(meno!$H:$H,MATCH($B44,meno!$A:$A,0),1)," ")</f>
        <v>G</v>
      </c>
      <c r="I44" s="9" t="b">
        <f>IF($B44&lt;&gt;" ",IF($H44="A",katA!$A44,IF($H44="B",katB!$A44,IF($H44="C",katC!$A44,IF($H44="D",katD!$A44,IF($H44="E",katE!$A44,IF($H44="F",katF!$A44))))))," ")</f>
        <v>0</v>
      </c>
    </row>
    <row r="45" spans="1:9">
      <c r="A45" s="9">
        <f>IF(LEFT($G45,1)="D"," ",IF(cas!$B45&lt;&gt;0,RANK(cas!$B45,cas!$B:$B,1)," "))</f>
        <v>44</v>
      </c>
      <c r="B45" s="1">
        <f>(IF(ROW()-1&gt;meno!$L$2," ",IF(cas!$A45=0," ",cas!$A45)))</f>
        <v>13</v>
      </c>
      <c r="C45" s="6" t="str">
        <f>IF($B45&lt;&gt;" ",INDEX(meno!$B:$B,MATCH($B45,meno!$A:$A,0),1)," ")</f>
        <v>Ludovít Volek</v>
      </c>
      <c r="D45" s="6" t="str">
        <f>IF($B45&lt;&gt;" ",IF(INDEX(meno!$E:$E,MATCH($B45,meno!$A:$A,0),1)=0," ",INDEX(meno!$E:$E,MATCH($B45,meno!$A:$A,0),1))," ")</f>
        <v>BBS BA</v>
      </c>
      <c r="E45" s="7" t="str">
        <f>IF($B45&lt;&gt;" ",IF(INDEX(meno!$F:$F,MATCH($B45,meno!$A:$A,0),1)=0," ",UPPER(INDEX(meno!$F:$F,MATCH($B45,meno!$A:$A,0),1)))," ")</f>
        <v xml:space="preserve"> </v>
      </c>
      <c r="F45" s="18">
        <f>IF($B45&lt;&gt;" ",INDEX(meno!$D:$D,MATCH($B45,meno!$A:$A,0),1)," ")</f>
        <v>1951</v>
      </c>
      <c r="G45" s="5">
        <f>IF($B45&lt;&gt;" ",IF(HOUR(cas!$B45)=9,"DNF",IF(HOUR(cas!$B45)=8,"DQ",cas!$B45))," ")</f>
        <v>8.8749999999999996E-2</v>
      </c>
      <c r="H45" s="7" t="str">
        <f>IF($B45&lt;&gt;" ",INDEX(meno!$H:$H,MATCH($B45,meno!$A:$A,0),1)," ")</f>
        <v>C</v>
      </c>
      <c r="I45" s="9">
        <f>IF($B45&lt;&gt;" ",IF($H45="A",katA!$A45,IF($H45="B",katB!$A45,IF($H45="C",katC!$A45,IF($H45="D",katD!$A45,IF($H45="E",katE!$A45,IF($H45="F",katF!$A45))))))," ")</f>
        <v>3</v>
      </c>
    </row>
    <row r="46" spans="1:9">
      <c r="A46" s="9">
        <f>IF(LEFT($G46,1)="D"," ",IF(cas!$B46&lt;&gt;0,RANK(cas!$B46,cas!$B:$B,1)," "))</f>
        <v>45</v>
      </c>
      <c r="B46" s="1">
        <f>(IF(ROW()-1&gt;meno!$L$2," ",IF(cas!$A46=0," ",cas!$A46)))</f>
        <v>34</v>
      </c>
      <c r="C46" s="6" t="str">
        <f>IF($B46&lt;&gt;" ",INDEX(meno!$B:$B,MATCH($B46,meno!$A:$A,0),1)," ")</f>
        <v>Atila Gyurek</v>
      </c>
      <c r="D46" s="6" t="str">
        <f>IF($B46&lt;&gt;" ",IF(INDEX(meno!$E:$E,MATCH($B46,meno!$A:$A,0),1)=0," ",INDEX(meno!$E:$E,MATCH($B46,meno!$A:$A,0),1))," ")</f>
        <v>BA</v>
      </c>
      <c r="E46" s="7" t="str">
        <f>IF($B46&lt;&gt;" ",IF(INDEX(meno!$F:$F,MATCH($B46,meno!$A:$A,0),1)=0," ",UPPER(INDEX(meno!$F:$F,MATCH($B46,meno!$A:$A,0),1)))," ")</f>
        <v xml:space="preserve"> </v>
      </c>
      <c r="F46" s="18">
        <f>IF($B46&lt;&gt;" ",INDEX(meno!$D:$D,MATCH($B46,meno!$A:$A,0),1)," ")</f>
        <v>1978</v>
      </c>
      <c r="G46" s="5">
        <f>IF($B46&lt;&gt;" ",IF(HOUR(cas!$B46)=9,"DNF",IF(HOUR(cas!$B46)=8,"DQ",cas!$B46))," ")</f>
        <v>8.8935185185185187E-2</v>
      </c>
      <c r="H46" s="7" t="str">
        <f>IF($B46&lt;&gt;" ",INDEX(meno!$H:$H,MATCH($B46,meno!$A:$A,0),1)," ")</f>
        <v>A</v>
      </c>
      <c r="I46" s="9" t="e">
        <f>IF($B46&lt;&gt;" ",IF($H46="A",katA!$A46,IF($H46="B",katB!$A46,IF($H46="C",katC!$A46,IF($H46="D",katD!$A46,IF($H46="E",katE!$A46,IF($H46="F",katF!$A46))))))," ")</f>
        <v>#VALUE!</v>
      </c>
    </row>
    <row r="47" spans="1:9">
      <c r="A47" s="9">
        <f>IF(LEFT($G47,1)="D"," ",IF(cas!$B47&lt;&gt;0,RANK(cas!$B47,cas!$B:$B,1)," "))</f>
        <v>46</v>
      </c>
      <c r="B47" s="1">
        <f>(IF(ROW()-1&gt;meno!$L$2," ",IF(cas!$A47=0," ",cas!$A47)))</f>
        <v>59</v>
      </c>
      <c r="C47" s="6" t="str">
        <f>IF($B47&lt;&gt;" ",INDEX(meno!$B:$B,MATCH($B47,meno!$A:$A,0),1)," ")</f>
        <v>Ivan Klinka</v>
      </c>
      <c r="D47" s="6" t="str">
        <f>IF($B47&lt;&gt;" ",IF(INDEX(meno!$E:$E,MATCH($B47,meno!$A:$A,0),1)=0," ",INDEX(meno!$E:$E,MATCH($B47,meno!$A:$A,0),1))," ")</f>
        <v>Modra</v>
      </c>
      <c r="E47" s="7" t="str">
        <f>IF($B47&lt;&gt;" ",IF(INDEX(meno!$F:$F,MATCH($B47,meno!$A:$A,0),1)=0," ",UPPER(INDEX(meno!$F:$F,MATCH($B47,meno!$A:$A,0),1)))," ")</f>
        <v xml:space="preserve"> </v>
      </c>
      <c r="F47" s="18">
        <f>IF($B47&lt;&gt;" ",INDEX(meno!$D:$D,MATCH($B47,meno!$A:$A,0),1)," ")</f>
        <v>1964</v>
      </c>
      <c r="G47" s="5">
        <f>IF($B47&lt;&gt;" ",IF(HOUR(cas!$B47)=9,"DNF",IF(HOUR(cas!$B47)=8,"DQ",cas!$B47))," ")</f>
        <v>8.9398148148148157E-2</v>
      </c>
      <c r="H47" s="7" t="str">
        <f>IF($B47&lt;&gt;" ",INDEX(meno!$H:$H,MATCH($B47,meno!$A:$A,0),1)," ")</f>
        <v>B</v>
      </c>
      <c r="I47" s="9">
        <f>IF($B47&lt;&gt;" ",IF($H47="A",katA!$A47,IF($H47="B",katB!$A47,IF($H47="C",katC!$A47,IF($H47="D",katD!$A47,IF($H47="E",katE!$A47,IF($H47="F",katF!$A47))))))," ")</f>
        <v>10</v>
      </c>
    </row>
    <row r="48" spans="1:9">
      <c r="A48" s="9">
        <f>IF(LEFT($G48,1)="D"," ",IF(cas!$B48&lt;&gt;0,RANK(cas!$B48,cas!$B:$B,1)," "))</f>
        <v>47</v>
      </c>
      <c r="B48" s="1">
        <f>(IF(ROW()-1&gt;meno!$L$2," ",IF(cas!$A48=0," ",cas!$A48)))</f>
        <v>42</v>
      </c>
      <c r="C48" s="6" t="str">
        <f>IF($B48&lt;&gt;" ",INDEX(meno!$B:$B,MATCH($B48,meno!$A:$A,0),1)," ")</f>
        <v>Kamil Mazan</v>
      </c>
      <c r="D48" s="6" t="str">
        <f>IF($B48&lt;&gt;" ",IF(INDEX(meno!$E:$E,MATCH($B48,meno!$A:$A,0),1)=0," ",INDEX(meno!$E:$E,MATCH($B48,meno!$A:$A,0),1))," ")</f>
        <v>Komarnio</v>
      </c>
      <c r="E48" s="7" t="str">
        <f>IF($B48&lt;&gt;" ",IF(INDEX(meno!$F:$F,MATCH($B48,meno!$A:$A,0),1)=0," ",UPPER(INDEX(meno!$F:$F,MATCH($B48,meno!$A:$A,0),1)))," ")</f>
        <v xml:space="preserve"> </v>
      </c>
      <c r="F48" s="18">
        <f>IF($B48&lt;&gt;" ",INDEX(meno!$D:$D,MATCH($B48,meno!$A:$A,0),1)," ")</f>
        <v>1978</v>
      </c>
      <c r="G48" s="5">
        <f>IF($B48&lt;&gt;" ",IF(HOUR(cas!$B48)=9,"DNF",IF(HOUR(cas!$B48)=8,"DQ",cas!$B48))," ")</f>
        <v>8.9525462962962973E-2</v>
      </c>
      <c r="H48" s="7" t="str">
        <f>IF($B48&lt;&gt;" ",INDEX(meno!$H:$H,MATCH($B48,meno!$A:$A,0),1)," ")</f>
        <v>A</v>
      </c>
      <c r="I48" s="9" t="e">
        <f>IF($B48&lt;&gt;" ",IF($H48="A",katA!$A48,IF($H48="B",katB!$A48,IF($H48="C",katC!$A48,IF($H48="D",katD!$A48,IF($H48="E",katE!$A48,IF($H48="F",katF!$A48))))))," ")</f>
        <v>#VALUE!</v>
      </c>
    </row>
    <row r="49" spans="1:9">
      <c r="A49" s="9">
        <f>IF(LEFT($G49,1)="D"," ",IF(cas!$B49&lt;&gt;0,RANK(cas!$B49,cas!$B:$B,1)," "))</f>
        <v>48</v>
      </c>
      <c r="B49" s="1">
        <f>(IF(ROW()-1&gt;meno!$L$2," ",IF(cas!$A49=0," ",cas!$A49)))</f>
        <v>66</v>
      </c>
      <c r="C49" s="6" t="str">
        <f>IF($B49&lt;&gt;" ",INDEX(meno!$B:$B,MATCH($B49,meno!$A:$A,0),1)," ")</f>
        <v>Vladimít Štefuca</v>
      </c>
      <c r="D49" s="6" t="str">
        <f>IF($B49&lt;&gt;" ",IF(INDEX(meno!$E:$E,MATCH($B49,meno!$A:$A,0),1)=0," ",INDEX(meno!$E:$E,MATCH($B49,meno!$A:$A,0),1))," ")</f>
        <v>BA</v>
      </c>
      <c r="E49" s="7" t="str">
        <f>IF($B49&lt;&gt;" ",IF(INDEX(meno!$F:$F,MATCH($B49,meno!$A:$A,0),1)=0," ",UPPER(INDEX(meno!$F:$F,MATCH($B49,meno!$A:$A,0),1)))," ")</f>
        <v xml:space="preserve"> </v>
      </c>
      <c r="F49" s="18">
        <f>IF($B49&lt;&gt;" ",INDEX(meno!$D:$D,MATCH($B49,meno!$A:$A,0),1)," ")</f>
        <v>1963</v>
      </c>
      <c r="G49" s="5">
        <f>IF($B49&lt;&gt;" ",IF(HOUR(cas!$B49)=9,"DNF",IF(HOUR(cas!$B49)=8,"DQ",cas!$B49))," ")</f>
        <v>8.9895833333333341E-2</v>
      </c>
      <c r="H49" s="7" t="str">
        <f>IF($B49&lt;&gt;" ",INDEX(meno!$H:$H,MATCH($B49,meno!$A:$A,0),1)," ")</f>
        <v>B</v>
      </c>
      <c r="I49" s="9">
        <f>IF($B49&lt;&gt;" ",IF($H49="A",katA!$A49,IF($H49="B",katB!$A49,IF($H49="C",katC!$A49,IF($H49="D",katD!$A49,IF($H49="E",katE!$A49,IF($H49="F",katF!$A49))))))," ")</f>
        <v>11</v>
      </c>
    </row>
    <row r="50" spans="1:9">
      <c r="A50" s="9">
        <f>IF(LEFT($G50,1)="D"," ",IF(cas!$B50&lt;&gt;0,RANK(cas!$B50,cas!$B:$B,1)," "))</f>
        <v>49</v>
      </c>
      <c r="B50" s="1">
        <f>(IF(ROW()-1&gt;meno!$L$2," ",IF(cas!$A50=0," ",cas!$A50)))</f>
        <v>32</v>
      </c>
      <c r="C50" s="6" t="str">
        <f>IF($B50&lt;&gt;" ",INDEX(meno!$B:$B,MATCH($B50,meno!$A:$A,0),1)," ")</f>
        <v>Zdeno Suchý</v>
      </c>
      <c r="D50" s="6" t="str">
        <f>IF($B50&lt;&gt;" ",IF(INDEX(meno!$E:$E,MATCH($B50,meno!$A:$A,0),1)=0," ",INDEX(meno!$E:$E,MATCH($B50,meno!$A:$A,0),1))," ")</f>
        <v>Poprad</v>
      </c>
      <c r="E50" s="7" t="str">
        <f>IF($B50&lt;&gt;" ",IF(INDEX(meno!$F:$F,MATCH($B50,meno!$A:$A,0),1)=0," ",UPPER(INDEX(meno!$F:$F,MATCH($B50,meno!$A:$A,0),1)))," ")</f>
        <v xml:space="preserve"> </v>
      </c>
      <c r="F50" s="18">
        <f>IF($B50&lt;&gt;" ",INDEX(meno!$D:$D,MATCH($B50,meno!$A:$A,0),1)," ")</f>
        <v>1959</v>
      </c>
      <c r="G50" s="5">
        <f>IF($B50&lt;&gt;" ",IF(HOUR(cas!$B50)=9,"DNF",IF(HOUR(cas!$B50)=8,"DQ",cas!$B50))," ")</f>
        <v>8.9930555555555555E-2</v>
      </c>
      <c r="H50" s="7" t="str">
        <f>IF($B50&lt;&gt;" ",INDEX(meno!$H:$H,MATCH($B50,meno!$A:$A,0),1)," ")</f>
        <v>B</v>
      </c>
      <c r="I50" s="9">
        <f>IF($B50&lt;&gt;" ",IF($H50="A",katA!$A50,IF($H50="B",katB!$A50,IF($H50="C",katC!$A50,IF($H50="D",katD!$A50,IF($H50="E",katE!$A50,IF($H50="F",katF!$A50))))))," ")</f>
        <v>12</v>
      </c>
    </row>
    <row r="51" spans="1:9">
      <c r="A51" s="9">
        <f>IF(LEFT($G51,1)="D"," ",IF(cas!$B51&lt;&gt;0,RANK(cas!$B51,cas!$B:$B,1)," "))</f>
        <v>50</v>
      </c>
      <c r="B51" s="1">
        <f>(IF(ROW()-1&gt;meno!$L$2," ",IF(cas!$A51=0," ",cas!$A51)))</f>
        <v>30</v>
      </c>
      <c r="C51" s="6" t="str">
        <f>IF($B51&lt;&gt;" ",INDEX(meno!$B:$B,MATCH($B51,meno!$A:$A,0),1)," ")</f>
        <v>Jaroslav Verdal</v>
      </c>
      <c r="D51" s="6" t="str">
        <f>IF($B51&lt;&gt;" ",IF(INDEX(meno!$E:$E,MATCH($B51,meno!$A:$A,0),1)=0," ",INDEX(meno!$E:$E,MATCH($B51,meno!$A:$A,0),1))," ")</f>
        <v>HK Melnik</v>
      </c>
      <c r="E51" s="7" t="str">
        <f>IF($B51&lt;&gt;" ",IF(INDEX(meno!$F:$F,MATCH($B51,meno!$A:$A,0),1)=0," ",UPPER(INDEX(meno!$F:$F,MATCH($B51,meno!$A:$A,0),1)))," ")</f>
        <v xml:space="preserve"> </v>
      </c>
      <c r="F51" s="18">
        <f>IF($B51&lt;&gt;" ",INDEX(meno!$D:$D,MATCH($B51,meno!$A:$A,0),1)," ")</f>
        <v>1975</v>
      </c>
      <c r="G51" s="5">
        <f>IF($B51&lt;&gt;" ",IF(HOUR(cas!$B51)=9,"DNF",IF(HOUR(cas!$B51)=8,"DQ",cas!$B51))," ")</f>
        <v>9.0243055555555562E-2</v>
      </c>
      <c r="H51" s="7" t="str">
        <f>IF($B51&lt;&gt;" ",INDEX(meno!$H:$H,MATCH($B51,meno!$A:$A,0),1)," ")</f>
        <v>G</v>
      </c>
      <c r="I51" s="9" t="b">
        <f>IF($B51&lt;&gt;" ",IF($H51="A",katA!$A51,IF($H51="B",katB!$A51,IF($H51="C",katC!$A51,IF($H51="D",katD!$A51,IF($H51="E",katE!$A51,IF($H51="F",katF!$A51))))))," ")</f>
        <v>0</v>
      </c>
    </row>
    <row r="52" spans="1:9">
      <c r="A52" s="9">
        <f>IF(LEFT($G52,1)="D"," ",IF(cas!$B52&lt;&gt;0,RANK(cas!$B52,cas!$B:$B,1)," "))</f>
        <v>51</v>
      </c>
      <c r="B52" s="1">
        <f>(IF(ROW()-1&gt;meno!$L$2," ",IF(cas!$A52=0," ",cas!$A52)))</f>
        <v>7</v>
      </c>
      <c r="C52" s="6" t="str">
        <f>IF($B52&lt;&gt;" ",INDEX(meno!$B:$B,MATCH($B52,meno!$A:$A,0),1)," ")</f>
        <v>Ján Halaj</v>
      </c>
      <c r="D52" s="6" t="str">
        <f>IF($B52&lt;&gt;" ",IF(INDEX(meno!$E:$E,MATCH($B52,meno!$A:$A,0),1)=0," ",INDEX(meno!$E:$E,MATCH($B52,meno!$A:$A,0),1))," ")</f>
        <v>BA</v>
      </c>
      <c r="E52" s="7" t="str">
        <f>IF($B52&lt;&gt;" ",IF(INDEX(meno!$F:$F,MATCH($B52,meno!$A:$A,0),1)=0," ",UPPER(INDEX(meno!$F:$F,MATCH($B52,meno!$A:$A,0),1)))," ")</f>
        <v xml:space="preserve"> </v>
      </c>
      <c r="F52" s="18">
        <f>IF($B52&lt;&gt;" ",INDEX(meno!$D:$D,MATCH($B52,meno!$A:$A,0),1)," ")</f>
        <v>1967</v>
      </c>
      <c r="G52" s="5">
        <f>IF($B52&lt;&gt;" ",IF(HOUR(cas!$B52)=9,"DNF",IF(HOUR(cas!$B52)=8,"DQ",cas!$B52))," ")</f>
        <v>9.0509259259259248E-2</v>
      </c>
      <c r="H52" s="7" t="str">
        <f>IF($B52&lt;&gt;" ",INDEX(meno!$H:$H,MATCH($B52,meno!$A:$A,0),1)," ")</f>
        <v>A</v>
      </c>
      <c r="I52" s="9" t="e">
        <f>IF($B52&lt;&gt;" ",IF($H52="A",katA!$A52,IF($H52="B",katB!$A52,IF($H52="C",katC!$A52,IF($H52="D",katD!$A52,IF($H52="E",katE!$A52,IF($H52="F",katF!$A52))))))," ")</f>
        <v>#VALUE!</v>
      </c>
    </row>
    <row r="53" spans="1:9">
      <c r="A53" s="9">
        <f>IF(LEFT($G53,1)="D"," ",IF(cas!$B53&lt;&gt;0,RANK(cas!$B53,cas!$B:$B,1)," "))</f>
        <v>52</v>
      </c>
      <c r="B53" s="1">
        <f>(IF(ROW()-1&gt;meno!$L$2," ",IF(cas!$A53=0," ",cas!$A53)))</f>
        <v>26</v>
      </c>
      <c r="C53" s="6" t="str">
        <f>IF($B53&lt;&gt;" ",INDEX(meno!$B:$B,MATCH($B53,meno!$A:$A,0),1)," ")</f>
        <v>Peter Valach</v>
      </c>
      <c r="D53" s="6" t="str">
        <f>IF($B53&lt;&gt;" ",IF(INDEX(meno!$E:$E,MATCH($B53,meno!$A:$A,0),1)=0," ",INDEX(meno!$E:$E,MATCH($B53,meno!$A:$A,0),1))," ")</f>
        <v>Zvolen</v>
      </c>
      <c r="E53" s="7" t="str">
        <f>IF($B53&lt;&gt;" ",IF(INDEX(meno!$F:$F,MATCH($B53,meno!$A:$A,0),1)=0," ",UPPER(INDEX(meno!$F:$F,MATCH($B53,meno!$A:$A,0),1)))," ")</f>
        <v xml:space="preserve"> </v>
      </c>
      <c r="F53" s="18">
        <f>IF($B53&lt;&gt;" ",INDEX(meno!$D:$D,MATCH($B53,meno!$A:$A,0),1)," ")</f>
        <v>1961</v>
      </c>
      <c r="G53" s="5">
        <f>IF($B53&lt;&gt;" ",IF(HOUR(cas!$B53)=9,"DNF",IF(HOUR(cas!$B53)=8,"DQ",cas!$B53))," ")</f>
        <v>9.0995370370370365E-2</v>
      </c>
      <c r="H53" s="7" t="str">
        <f>IF($B53&lt;&gt;" ",INDEX(meno!$H:$H,MATCH($B53,meno!$A:$A,0),1)," ")</f>
        <v>B</v>
      </c>
      <c r="I53" s="9">
        <f>IF($B53&lt;&gt;" ",IF($H53="A",katA!$A53,IF($H53="B",katB!$A53,IF($H53="C",katC!$A53,IF($H53="D",katD!$A53,IF($H53="E",katE!$A53,IF($H53="F",katF!$A53))))))," ")</f>
        <v>13</v>
      </c>
    </row>
    <row r="54" spans="1:9">
      <c r="A54" s="9">
        <f>IF(LEFT($G54,1)="D"," ",IF(cas!$B54&lt;&gt;0,RANK(cas!$B54,cas!$B:$B,1)," "))</f>
        <v>53</v>
      </c>
      <c r="B54" s="1">
        <f>(IF(ROW()-1&gt;meno!$L$2," ",IF(cas!$A54=0," ",cas!$A54)))</f>
        <v>50</v>
      </c>
      <c r="C54" s="6" t="str">
        <f>IF($B54&lt;&gt;" ",INDEX(meno!$B:$B,MATCH($B54,meno!$A:$A,0),1)," ")</f>
        <v>Martin Kutala</v>
      </c>
      <c r="D54" s="6" t="str">
        <f>IF($B54&lt;&gt;" ",IF(INDEX(meno!$E:$E,MATCH($B54,meno!$A:$A,0),1)=0," ",INDEX(meno!$E:$E,MATCH($B54,meno!$A:$A,0),1))," ")</f>
        <v>Slavia UK</v>
      </c>
      <c r="E54" s="7" t="str">
        <f>IF($B54&lt;&gt;" ",IF(INDEX(meno!$F:$F,MATCH($B54,meno!$A:$A,0),1)=0," ",UPPER(INDEX(meno!$F:$F,MATCH($B54,meno!$A:$A,0),1)))," ")</f>
        <v xml:space="preserve"> </v>
      </c>
      <c r="F54" s="18">
        <f>IF($B54&lt;&gt;" ",INDEX(meno!$D:$D,MATCH($B54,meno!$A:$A,0),1)," ")</f>
        <v>1965</v>
      </c>
      <c r="G54" s="5">
        <f>IF($B54&lt;&gt;" ",IF(HOUR(cas!$B54)=9,"DNF",IF(HOUR(cas!$B54)=8,"DQ",cas!$B54))," ")</f>
        <v>9.1203703703703717E-2</v>
      </c>
      <c r="H54" s="7" t="str">
        <f>IF($B54&lt;&gt;" ",INDEX(meno!$H:$H,MATCH($B54,meno!$A:$A,0),1)," ")</f>
        <v>B</v>
      </c>
      <c r="I54" s="9">
        <f>IF($B54&lt;&gt;" ",IF($H54="A",katA!$A54,IF($H54="B",katB!$A54,IF($H54="C",katC!$A54,IF($H54="D",katD!$A54,IF($H54="E",katE!$A54,IF($H54="F",katF!$A54))))))," ")</f>
        <v>14</v>
      </c>
    </row>
    <row r="55" spans="1:9">
      <c r="A55" s="9">
        <f>IF(LEFT($G55,1)="D"," ",IF(cas!$B55&lt;&gt;0,RANK(cas!$B55,cas!$B:$B,1)," "))</f>
        <v>54</v>
      </c>
      <c r="B55" s="1">
        <f>(IF(ROW()-1&gt;meno!$L$2," ",IF(cas!$A55=0," ",cas!$A55)))</f>
        <v>28</v>
      </c>
      <c r="C55" s="6" t="str">
        <f>IF($B55&lt;&gt;" ",INDEX(meno!$B:$B,MATCH($B55,meno!$A:$A,0),1)," ")</f>
        <v>Peter Buček</v>
      </c>
      <c r="D55" s="6" t="str">
        <f>IF($B55&lt;&gt;" ",IF(INDEX(meno!$E:$E,MATCH($B55,meno!$A:$A,0),1)=0," ",INDEX(meno!$E:$E,MATCH($B55,meno!$A:$A,0),1))," ")</f>
        <v>TRIKLUB FTVŠ</v>
      </c>
      <c r="E55" s="7" t="str">
        <f>IF($B55&lt;&gt;" ",IF(INDEX(meno!$F:$F,MATCH($B55,meno!$A:$A,0),1)=0," ",UPPER(INDEX(meno!$F:$F,MATCH($B55,meno!$A:$A,0),1)))," ")</f>
        <v xml:space="preserve"> </v>
      </c>
      <c r="F55" s="18">
        <f>IF($B55&lt;&gt;" ",INDEX(meno!$D:$D,MATCH($B55,meno!$A:$A,0),1)," ")</f>
        <v>1952</v>
      </c>
      <c r="G55" s="5">
        <f>IF($B55&lt;&gt;" ",IF(HOUR(cas!$B55)=9,"DNF",IF(HOUR(cas!$B55)=8,"DQ",cas!$B55))," ")</f>
        <v>9.2106481481481484E-2</v>
      </c>
      <c r="H55" s="7" t="str">
        <f>IF($B55&lt;&gt;" ",INDEX(meno!$H:$H,MATCH($B55,meno!$A:$A,0),1)," ")</f>
        <v>C</v>
      </c>
      <c r="I55" s="9">
        <f>IF($B55&lt;&gt;" ",IF($H55="A",katA!$A55,IF($H55="B",katB!$A55,IF($H55="C",katC!$A55,IF($H55="D",katD!$A55,IF($H55="E",katE!$A55,IF($H55="F",katF!$A55))))))," ")</f>
        <v>4</v>
      </c>
    </row>
    <row r="56" spans="1:9">
      <c r="A56" s="9">
        <f>IF(LEFT($G56,1)="D"," ",IF(cas!$B56&lt;&gt;0,RANK(cas!$B56,cas!$B:$B,1)," "))</f>
        <v>55</v>
      </c>
      <c r="B56" s="1">
        <f>(IF(ROW()-1&gt;meno!$L$2," ",IF(cas!$A56=0," ",cas!$A56)))</f>
        <v>71</v>
      </c>
      <c r="C56" s="6" t="str">
        <f>IF($B56&lt;&gt;" ",INDEX(meno!$B:$B,MATCH($B56,meno!$A:$A,0),1)," ")</f>
        <v>Viliam Novák</v>
      </c>
      <c r="D56" s="6" t="str">
        <f>IF($B56&lt;&gt;" ",IF(INDEX(meno!$E:$E,MATCH($B56,meno!$A:$A,0),1)=0," ",INDEX(meno!$E:$E,MATCH($B56,meno!$A:$A,0),1))," ")</f>
        <v>Studienka</v>
      </c>
      <c r="E56" s="7" t="str">
        <f>IF($B56&lt;&gt;" ",IF(INDEX(meno!$F:$F,MATCH($B56,meno!$A:$A,0),1)=0," ",UPPER(INDEX(meno!$F:$F,MATCH($B56,meno!$A:$A,0),1)))," ")</f>
        <v xml:space="preserve"> </v>
      </c>
      <c r="F56" s="18">
        <f>IF($B56&lt;&gt;" ",INDEX(meno!$D:$D,MATCH($B56,meno!$A:$A,0),1)," ")</f>
        <v>1942</v>
      </c>
      <c r="G56" s="5">
        <f>IF($B56&lt;&gt;" ",IF(HOUR(cas!$B56)=9,"DNF",IF(HOUR(cas!$B56)=8,"DQ",cas!$B56))," ")</f>
        <v>9.2314814814814808E-2</v>
      </c>
      <c r="H56" s="7" t="str">
        <f>IF($B56&lt;&gt;" ",INDEX(meno!$H:$H,MATCH($B56,meno!$A:$A,0),1)," ")</f>
        <v>D</v>
      </c>
      <c r="I56" s="9">
        <f>IF($B56&lt;&gt;" ",IF($H56="A",katA!$A56,IF($H56="B",katB!$A56,IF($H56="C",katC!$A56,IF($H56="D",katD!$A56,IF($H56="E",katE!$A56,IF($H56="F",katF!$A56))))))," ")</f>
        <v>1</v>
      </c>
    </row>
    <row r="57" spans="1:9">
      <c r="A57" s="9">
        <f>IF(LEFT($G57,1)="D"," ",IF(cas!$B57&lt;&gt;0,RANK(cas!$B57,cas!$B:$B,1)," "))</f>
        <v>56</v>
      </c>
      <c r="B57" s="1">
        <f>(IF(ROW()-1&gt;meno!$L$2," ",IF(cas!$A57=0," ",cas!$A57)))</f>
        <v>6</v>
      </c>
      <c r="C57" s="6" t="str">
        <f>IF($B57&lt;&gt;" ",INDEX(meno!$B:$B,MATCH($B57,meno!$A:$A,0),1)," ")</f>
        <v>Mojmír Šťastný</v>
      </c>
      <c r="D57" s="6" t="str">
        <f>IF($B57&lt;&gt;" ",IF(INDEX(meno!$E:$E,MATCH($B57,meno!$A:$A,0),1)=0," ",INDEX(meno!$E:$E,MATCH($B57,meno!$A:$A,0),1))," ")</f>
        <v>BA-Lamac</v>
      </c>
      <c r="E57" s="7" t="str">
        <f>IF($B57&lt;&gt;" ",IF(INDEX(meno!$F:$F,MATCH($B57,meno!$A:$A,0),1)=0," ",UPPER(INDEX(meno!$F:$F,MATCH($B57,meno!$A:$A,0),1)))," ")</f>
        <v xml:space="preserve"> </v>
      </c>
      <c r="F57" s="18">
        <f>IF($B57&lt;&gt;" ",INDEX(meno!$D:$D,MATCH($B57,meno!$A:$A,0),1)," ")</f>
        <v>1959</v>
      </c>
      <c r="G57" s="5">
        <f>IF($B57&lt;&gt;" ",IF(HOUR(cas!$B57)=9,"DNF",IF(HOUR(cas!$B57)=8,"DQ",cas!$B57))," ")</f>
        <v>9.2615740740740748E-2</v>
      </c>
      <c r="H57" s="7" t="str">
        <f>IF($B57&lt;&gt;" ",INDEX(meno!$H:$H,MATCH($B57,meno!$A:$A,0),1)," ")</f>
        <v>B</v>
      </c>
      <c r="I57" s="9">
        <f>IF($B57&lt;&gt;" ",IF($H57="A",katA!$A57,IF($H57="B",katB!$A57,IF($H57="C",katC!$A57,IF($H57="D",katD!$A57,IF($H57="E",katE!$A57,IF($H57="F",katF!$A57))))))," ")</f>
        <v>15</v>
      </c>
    </row>
    <row r="58" spans="1:9">
      <c r="A58" s="9">
        <f>IF(LEFT($G58,1)="D"," ",IF(cas!$B58&lt;&gt;0,RANK(cas!$B58,cas!$B:$B,1)," "))</f>
        <v>57</v>
      </c>
      <c r="B58" s="1">
        <f>(IF(ROW()-1&gt;meno!$L$2," ",IF(cas!$A58=0," ",cas!$A58)))</f>
        <v>62</v>
      </c>
      <c r="C58" s="6" t="str">
        <f>IF($B58&lt;&gt;" ",INDEX(meno!$B:$B,MATCH($B58,meno!$A:$A,0),1)," ")</f>
        <v>Richard Havrila</v>
      </c>
      <c r="D58" s="6" t="str">
        <f>IF($B58&lt;&gt;" ",IF(INDEX(meno!$E:$E,MATCH($B58,meno!$A:$A,0),1)=0," ",INDEX(meno!$E:$E,MATCH($B58,meno!$A:$A,0),1))," ")</f>
        <v>BA</v>
      </c>
      <c r="E58" s="7" t="str">
        <f>IF($B58&lt;&gt;" ",IF(INDEX(meno!$F:$F,MATCH($B58,meno!$A:$A,0),1)=0," ",UPPER(INDEX(meno!$F:$F,MATCH($B58,meno!$A:$A,0),1)))," ")</f>
        <v xml:space="preserve"> </v>
      </c>
      <c r="F58" s="18">
        <f>IF($B58&lt;&gt;" ",INDEX(meno!$D:$D,MATCH($B58,meno!$A:$A,0),1)," ")</f>
        <v>1970</v>
      </c>
      <c r="G58" s="5">
        <f>IF($B58&lt;&gt;" ",IF(HOUR(cas!$B58)=9,"DNF",IF(HOUR(cas!$B58)=8,"DQ",cas!$B58))," ")</f>
        <v>9.3576388888888876E-2</v>
      </c>
      <c r="H58" s="7" t="str">
        <f>IF($B58&lt;&gt;" ",INDEX(meno!$H:$H,MATCH($B58,meno!$A:$A,0),1)," ")</f>
        <v>A</v>
      </c>
      <c r="I58" s="9" t="e">
        <f>IF($B58&lt;&gt;" ",IF($H58="A",katA!$A58,IF($H58="B",katB!$A58,IF($H58="C",katC!$A58,IF($H58="D",katD!$A58,IF($H58="E",katE!$A58,IF($H58="F",katF!$A58))))))," ")</f>
        <v>#VALUE!</v>
      </c>
    </row>
    <row r="59" spans="1:9">
      <c r="A59" s="9">
        <f>IF(LEFT($G59,1)="D"," ",IF(cas!$B59&lt;&gt;0,RANK(cas!$B59,cas!$B:$B,1)," "))</f>
        <v>58</v>
      </c>
      <c r="B59" s="1">
        <f>(IF(ROW()-1&gt;meno!$L$2," ",IF(cas!$A59=0," ",cas!$A59)))</f>
        <v>45</v>
      </c>
      <c r="C59" s="6" t="str">
        <f>IF($B59&lt;&gt;" ",INDEX(meno!$B:$B,MATCH($B59,meno!$A:$A,0),1)," ")</f>
        <v>Marin Drozda</v>
      </c>
      <c r="D59" s="6" t="str">
        <f>IF($B59&lt;&gt;" ",IF(INDEX(meno!$E:$E,MATCH($B59,meno!$A:$A,0),1)=0," ",INDEX(meno!$E:$E,MATCH($B59,meno!$A:$A,0),1))," ")</f>
        <v>BA</v>
      </c>
      <c r="E59" s="7" t="str">
        <f>IF($B59&lt;&gt;" ",IF(INDEX(meno!$F:$F,MATCH($B59,meno!$A:$A,0),1)=0," ",UPPER(INDEX(meno!$F:$F,MATCH($B59,meno!$A:$A,0),1)))," ")</f>
        <v xml:space="preserve"> </v>
      </c>
      <c r="F59" s="18">
        <f>IF($B59&lt;&gt;" ",INDEX(meno!$D:$D,MATCH($B59,meno!$A:$A,0),1)," ")</f>
        <v>1972</v>
      </c>
      <c r="G59" s="5">
        <f>IF($B59&lt;&gt;" ",IF(HOUR(cas!$B59)=9,"DNF",IF(HOUR(cas!$B59)=8,"DQ",cas!$B59))," ")</f>
        <v>9.3634259259259264E-2</v>
      </c>
      <c r="H59" s="7" t="str">
        <f>IF($B59&lt;&gt;" ",INDEX(meno!$H:$H,MATCH($B59,meno!$A:$A,0),1)," ")</f>
        <v>A</v>
      </c>
      <c r="I59" s="9" t="e">
        <f>IF($B59&lt;&gt;" ",IF($H59="A",katA!$A59,IF($H59="B",katB!$A59,IF($H59="C",katC!$A59,IF($H59="D",katD!$A59,IF($H59="E",katE!$A59,IF($H59="F",katF!$A59))))))," ")</f>
        <v>#VALUE!</v>
      </c>
    </row>
    <row r="60" spans="1:9">
      <c r="A60" s="9">
        <f>IF(LEFT($G60,1)="D"," ",IF(cas!$B60&lt;&gt;0,RANK(cas!$B60,cas!$B:$B,1)," "))</f>
        <v>59</v>
      </c>
      <c r="B60" s="1">
        <f>(IF(ROW()-1&gt;meno!$L$2," ",IF(cas!$A60=0," ",cas!$A60)))</f>
        <v>1</v>
      </c>
      <c r="C60" s="6" t="str">
        <f>IF($B60&lt;&gt;" ",INDEX(meno!$B:$B,MATCH($B60,meno!$A:$A,0),1)," ")</f>
        <v>Milan Orth</v>
      </c>
      <c r="D60" s="6" t="str">
        <f>IF($B60&lt;&gt;" ",IF(INDEX(meno!$E:$E,MATCH($B60,meno!$A:$A,0),1)=0," ",INDEX(meno!$E:$E,MATCH($B60,meno!$A:$A,0),1))," ")</f>
        <v>Zohor</v>
      </c>
      <c r="E60" s="7" t="str">
        <f>IF($B60&lt;&gt;" ",IF(INDEX(meno!$F:$F,MATCH($B60,meno!$A:$A,0),1)=0," ",UPPER(INDEX(meno!$F:$F,MATCH($B60,meno!$A:$A,0),1)))," ")</f>
        <v xml:space="preserve"> </v>
      </c>
      <c r="F60" s="18">
        <f>IF($B60&lt;&gt;" ",INDEX(meno!$D:$D,MATCH($B60,meno!$A:$A,0),1)," ")</f>
        <v>1961</v>
      </c>
      <c r="G60" s="5">
        <f>IF($B60&lt;&gt;" ",IF(HOUR(cas!$B60)=9,"DNF",IF(HOUR(cas!$B60)=8,"DQ",cas!$B60))," ")</f>
        <v>9.3935185185185177E-2</v>
      </c>
      <c r="H60" s="7" t="str">
        <f>IF($B60&lt;&gt;" ",INDEX(meno!$H:$H,MATCH($B60,meno!$A:$A,0),1)," ")</f>
        <v>B</v>
      </c>
      <c r="I60" s="9">
        <f>IF($B60&lt;&gt;" ",IF($H60="A",katA!$A60,IF($H60="B",katB!$A60,IF($H60="C",katC!$A60,IF($H60="D",katD!$A60,IF($H60="E",katE!$A60,IF($H60="F",katF!$A60))))))," ")</f>
        <v>16</v>
      </c>
    </row>
    <row r="61" spans="1:9">
      <c r="A61" s="9">
        <f>IF(LEFT($G61,1)="D"," ",IF(cas!$B61&lt;&gt;0,RANK(cas!$B61,cas!$B:$B,1)," "))</f>
        <v>60</v>
      </c>
      <c r="B61" s="1">
        <f>(IF(ROW()-1&gt;meno!$L$2," ",IF(cas!$A61=0," ",cas!$A61)))</f>
        <v>83</v>
      </c>
      <c r="C61" s="6" t="str">
        <f>IF($B61&lt;&gt;" ",INDEX(meno!$B:$B,MATCH($B61,meno!$A:$A,0),1)," ")</f>
        <v>Peter Sláma</v>
      </c>
      <c r="D61" s="6" t="str">
        <f>IF($B61&lt;&gt;" ",IF(INDEX(meno!$E:$E,MATCH($B61,meno!$A:$A,0),1)=0," ",INDEX(meno!$E:$E,MATCH($B61,meno!$A:$A,0),1))," ")</f>
        <v>BA</v>
      </c>
      <c r="E61" s="7" t="str">
        <f>IF($B61&lt;&gt;" ",IF(INDEX(meno!$F:$F,MATCH($B61,meno!$A:$A,0),1)=0," ",UPPER(INDEX(meno!$F:$F,MATCH($B61,meno!$A:$A,0),1)))," ")</f>
        <v xml:space="preserve"> </v>
      </c>
      <c r="F61" s="18">
        <f>IF($B61&lt;&gt;" ",INDEX(meno!$D:$D,MATCH($B61,meno!$A:$A,0),1)," ")</f>
        <v>1973</v>
      </c>
      <c r="G61" s="5">
        <f>IF($B61&lt;&gt;" ",IF(HOUR(cas!$B61)=9,"DNF",IF(HOUR(cas!$B61)=8,"DQ",cas!$B61))," ")</f>
        <v>9.4606481481481486E-2</v>
      </c>
      <c r="H61" s="7" t="str">
        <f>IF($B61&lt;&gt;" ",INDEX(meno!$H:$H,MATCH($B61,meno!$A:$A,0),1)," ")</f>
        <v>A</v>
      </c>
      <c r="I61" s="9" t="e">
        <f>IF($B61&lt;&gt;" ",IF($H61="A",katA!$A61,IF($H61="B",katB!$A61,IF($H61="C",katC!$A61,IF($H61="D",katD!$A61,IF($H61="E",katE!$A61,IF($H61="F",katF!$A61))))))," ")</f>
        <v>#VALUE!</v>
      </c>
    </row>
    <row r="62" spans="1:9">
      <c r="A62" s="9">
        <f>IF(LEFT($G62,1)="D"," ",IF(cas!$B62&lt;&gt;0,RANK(cas!$B62,cas!$B:$B,1)," "))</f>
        <v>61</v>
      </c>
      <c r="B62" s="1">
        <f>(IF(ROW()-1&gt;meno!$L$2," ",IF(cas!$A62=0," ",cas!$A62)))</f>
        <v>37</v>
      </c>
      <c r="C62" s="6" t="str">
        <f>IF($B62&lt;&gt;" ",INDEX(meno!$B:$B,MATCH($B62,meno!$A:$A,0),1)," ")</f>
        <v>Michal Poliak</v>
      </c>
      <c r="D62" s="6" t="str">
        <f>IF($B62&lt;&gt;" ",IF(INDEX(meno!$E:$E,MATCH($B62,meno!$A:$A,0),1)=0," ",INDEX(meno!$E:$E,MATCH($B62,meno!$A:$A,0),1))," ")</f>
        <v>BA</v>
      </c>
      <c r="E62" s="7" t="str">
        <f>IF($B62&lt;&gt;" ",IF(INDEX(meno!$F:$F,MATCH($B62,meno!$A:$A,0),1)=0," ",UPPER(INDEX(meno!$F:$F,MATCH($B62,meno!$A:$A,0),1)))," ")</f>
        <v xml:space="preserve"> </v>
      </c>
      <c r="F62" s="18">
        <f>IF($B62&lt;&gt;" ",INDEX(meno!$D:$D,MATCH($B62,meno!$A:$A,0),1)," ")</f>
        <v>1971</v>
      </c>
      <c r="G62" s="5">
        <f>IF($B62&lt;&gt;" ",IF(HOUR(cas!$B62)=9,"DNF",IF(HOUR(cas!$B62)=8,"DQ",cas!$B62))," ")</f>
        <v>9.481481481481481E-2</v>
      </c>
      <c r="H62" s="7" t="str">
        <f>IF($B62&lt;&gt;" ",INDEX(meno!$H:$H,MATCH($B62,meno!$A:$A,0),1)," ")</f>
        <v>A</v>
      </c>
      <c r="I62" s="9" t="e">
        <f>IF($B62&lt;&gt;" ",IF($H62="A",katA!$A62,IF($H62="B",katB!$A62,IF($H62="C",katC!$A62,IF($H62="D",katD!$A62,IF($H62="E",katE!$A62,IF($H62="F",katF!$A62))))))," ")</f>
        <v>#VALUE!</v>
      </c>
    </row>
    <row r="63" spans="1:9">
      <c r="A63" s="9">
        <f>IF(LEFT($G63,1)="D"," ",IF(cas!$B63&lt;&gt;0,RANK(cas!$B63,cas!$B:$B,1)," "))</f>
        <v>62</v>
      </c>
      <c r="B63" s="1">
        <f>(IF(ROW()-1&gt;meno!$L$2," ",IF(cas!$A63=0," ",cas!$A63)))</f>
        <v>40</v>
      </c>
      <c r="C63" s="6" t="str">
        <f>IF($B63&lt;&gt;" ",INDEX(meno!$B:$B,MATCH($B63,meno!$A:$A,0),1)," ")</f>
        <v>Martin Obrtal</v>
      </c>
      <c r="D63" s="6" t="str">
        <f>IF($B63&lt;&gt;" ",IF(INDEX(meno!$E:$E,MATCH($B63,meno!$A:$A,0),1)=0," ",INDEX(meno!$E:$E,MATCH($B63,meno!$A:$A,0),1))," ")</f>
        <v>DOWNTOWN</v>
      </c>
      <c r="E63" s="7" t="str">
        <f>IF($B63&lt;&gt;" ",IF(INDEX(meno!$F:$F,MATCH($B63,meno!$A:$A,0),1)=0," ",UPPER(INDEX(meno!$F:$F,MATCH($B63,meno!$A:$A,0),1)))," ")</f>
        <v xml:space="preserve"> </v>
      </c>
      <c r="F63" s="18">
        <f>IF($B63&lt;&gt;" ",INDEX(meno!$D:$D,MATCH($B63,meno!$A:$A,0),1)," ")</f>
        <v>1977</v>
      </c>
      <c r="G63" s="5">
        <f>IF($B63&lt;&gt;" ",IF(HOUR(cas!$B63)=9,"DNF",IF(HOUR(cas!$B63)=8,"DQ",cas!$B63))," ")</f>
        <v>9.52662037037037E-2</v>
      </c>
      <c r="H63" s="7" t="str">
        <f>IF($B63&lt;&gt;" ",INDEX(meno!$H:$H,MATCH($B63,meno!$A:$A,0),1)," ")</f>
        <v>A</v>
      </c>
      <c r="I63" s="9" t="e">
        <f>IF($B63&lt;&gt;" ",IF($H63="A",katA!$A63,IF($H63="B",katB!$A63,IF($H63="C",katC!$A63,IF($H63="D",katD!$A63,IF($H63="E",katE!$A63,IF($H63="F",katF!$A63))))))," ")</f>
        <v>#VALUE!</v>
      </c>
    </row>
    <row r="64" spans="1:9">
      <c r="A64" s="9">
        <f>IF(LEFT($G64,1)="D"," ",IF(cas!$B64&lt;&gt;0,RANK(cas!$B64,cas!$B:$B,1)," "))</f>
        <v>63</v>
      </c>
      <c r="B64" s="1">
        <f>(IF(ROW()-1&gt;meno!$L$2," ",IF(cas!$A64=0," ",cas!$A64)))</f>
        <v>38</v>
      </c>
      <c r="C64" s="6" t="str">
        <f>IF($B64&lt;&gt;" ",INDEX(meno!$B:$B,MATCH($B64,meno!$A:$A,0),1)," ")</f>
        <v>Ivan Viola</v>
      </c>
      <c r="D64" s="6" t="str">
        <f>IF($B64&lt;&gt;" ",IF(INDEX(meno!$E:$E,MATCH($B64,meno!$A:$A,0),1)=0," ",INDEX(meno!$E:$E,MATCH($B64,meno!$A:$A,0),1))," ")</f>
        <v>DOWNTOWN</v>
      </c>
      <c r="E64" s="7" t="str">
        <f>IF($B64&lt;&gt;" ",IF(INDEX(meno!$F:$F,MATCH($B64,meno!$A:$A,0),1)=0," ",UPPER(INDEX(meno!$F:$F,MATCH($B64,meno!$A:$A,0),1)))," ")</f>
        <v xml:space="preserve"> </v>
      </c>
      <c r="F64" s="18">
        <f>IF($B64&lt;&gt;" ",INDEX(meno!$D:$D,MATCH($B64,meno!$A:$A,0),1)," ")</f>
        <v>1977</v>
      </c>
      <c r="G64" s="5">
        <f>IF($B64&lt;&gt;" ",IF(HOUR(cas!$B64)=9,"DNF",IF(HOUR(cas!$B64)=8,"DQ",cas!$B64))," ")</f>
        <v>9.6828703703703708E-2</v>
      </c>
      <c r="H64" s="7" t="str">
        <f>IF($B64&lt;&gt;" ",INDEX(meno!$H:$H,MATCH($B64,meno!$A:$A,0),1)," ")</f>
        <v>A</v>
      </c>
      <c r="I64" s="9" t="e">
        <f>IF($B64&lt;&gt;" ",IF($H64="A",katA!$A64,IF($H64="B",katB!$A64,IF($H64="C",katC!$A64,IF($H64="D",katD!$A64,IF($H64="E",katE!$A64,IF($H64="F",katF!$A64))))))," ")</f>
        <v>#VALUE!</v>
      </c>
    </row>
    <row r="65" spans="1:9">
      <c r="A65" s="9">
        <f>IF(LEFT($G65,1)="D"," ",IF(cas!$B65&lt;&gt;0,RANK(cas!$B65,cas!$B:$B,1)," "))</f>
        <v>64</v>
      </c>
      <c r="B65" s="1">
        <f>(IF(ROW()-1&gt;meno!$L$2," ",IF(cas!$A65=0," ",cas!$A65)))</f>
        <v>20</v>
      </c>
      <c r="C65" s="6" t="str">
        <f>IF($B65&lt;&gt;" ",INDEX(meno!$B:$B,MATCH($B65,meno!$A:$A,0),1)," ")</f>
        <v>Katarína Liptáková</v>
      </c>
      <c r="D65" s="6" t="str">
        <f>IF($B65&lt;&gt;" ",IF(INDEX(meno!$E:$E,MATCH($B65,meno!$A:$A,0),1)=0," ",INDEX(meno!$E:$E,MATCH($B65,meno!$A:$A,0),1))," ")</f>
        <v>HK EXTREM</v>
      </c>
      <c r="E65" s="7" t="str">
        <f>IF($B65&lt;&gt;" ",IF(INDEX(meno!$F:$F,MATCH($B65,meno!$A:$A,0),1)=0," ",UPPER(INDEX(meno!$F:$F,MATCH($B65,meno!$A:$A,0),1)))," ")</f>
        <v xml:space="preserve"> </v>
      </c>
      <c r="F65" s="18">
        <f>IF($B65&lt;&gt;" ",INDEX(meno!$D:$D,MATCH($B65,meno!$A:$A,0),1)," ")</f>
        <v>1980</v>
      </c>
      <c r="G65" s="5">
        <f>IF($B65&lt;&gt;" ",IF(HOUR(cas!$B65)=9,"DNF",IF(HOUR(cas!$B65)=8,"DQ",cas!$B65))," ")</f>
        <v>9.751157407407407E-2</v>
      </c>
      <c r="H65" s="7" t="str">
        <f>IF($B65&lt;&gt;" ",INDEX(meno!$H:$H,MATCH($B65,meno!$A:$A,0),1)," ")</f>
        <v>E</v>
      </c>
      <c r="I65" s="9">
        <f>IF($B65&lt;&gt;" ",IF($H65="A",katA!$A65,IF($H65="B",katB!$A65,IF($H65="C",katC!$A65,IF($H65="D",katD!$A65,IF($H65="E",katE!$A65,IF($H65="F",katF!$A65))))))," ")</f>
        <v>2</v>
      </c>
    </row>
    <row r="66" spans="1:9">
      <c r="A66" s="9">
        <f>IF(LEFT($G66,1)="D"," ",IF(cas!$B66&lt;&gt;0,RANK(cas!$B66,cas!$B:$B,1)," "))</f>
        <v>65</v>
      </c>
      <c r="B66" s="1">
        <f>(IF(ROW()-1&gt;meno!$L$2," ",IF(cas!$A66=0," ",cas!$A66)))</f>
        <v>84</v>
      </c>
      <c r="C66" s="6" t="str">
        <f>IF($B66&lt;&gt;" ",INDEX(meno!$B:$B,MATCH($B66,meno!$A:$A,0),1)," ")</f>
        <v>Marian Fontány</v>
      </c>
      <c r="D66" s="6" t="str">
        <f>IF($B66&lt;&gt;" ",IF(INDEX(meno!$E:$E,MATCH($B66,meno!$A:$A,0),1)=0," ",INDEX(meno!$E:$E,MATCH($B66,meno!$A:$A,0),1))," ")</f>
        <v>HO IAMES</v>
      </c>
      <c r="E66" s="7" t="str">
        <f>IF($B66&lt;&gt;" ",IF(INDEX(meno!$F:$F,MATCH($B66,meno!$A:$A,0),1)=0," ",UPPER(INDEX(meno!$F:$F,MATCH($B66,meno!$A:$A,0),1)))," ")</f>
        <v xml:space="preserve"> </v>
      </c>
      <c r="F66" s="18">
        <f>IF($B66&lt;&gt;" ",INDEX(meno!$D:$D,MATCH($B66,meno!$A:$A,0),1)," ")</f>
        <v>1973</v>
      </c>
      <c r="G66" s="5">
        <f>IF($B66&lt;&gt;" ",IF(HOUR(cas!$B66)=9,"DNF",IF(HOUR(cas!$B66)=8,"DQ",cas!$B66))," ")</f>
        <v>9.9039351851851851E-2</v>
      </c>
      <c r="H66" s="7" t="str">
        <f>IF($B66&lt;&gt;" ",INDEX(meno!$H:$H,MATCH($B66,meno!$A:$A,0),1)," ")</f>
        <v>G</v>
      </c>
      <c r="I66" s="9" t="b">
        <f>IF($B66&lt;&gt;" ",IF($H66="A",katA!$A66,IF($H66="B",katB!$A66,IF($H66="C",katC!$A66,IF($H66="D",katD!$A66,IF($H66="E",katE!$A66,IF($H66="F",katF!$A66))))))," ")</f>
        <v>0</v>
      </c>
    </row>
    <row r="67" spans="1:9">
      <c r="A67" s="9">
        <f>IF(LEFT($G67,1)="D"," ",IF(cas!$B67&lt;&gt;0,RANK(cas!$B67,cas!$B:$B,1)," "))</f>
        <v>66</v>
      </c>
      <c r="B67" s="1">
        <f>(IF(ROW()-1&gt;meno!$L$2," ",IF(cas!$A67=0," ",cas!$A67)))</f>
        <v>57</v>
      </c>
      <c r="C67" s="6" t="str">
        <f>IF($B67&lt;&gt;" ",INDEX(meno!$B:$B,MATCH($B67,meno!$A:$A,0),1)," ")</f>
        <v>Miloš Darovec</v>
      </c>
      <c r="D67" s="6" t="str">
        <f>IF($B67&lt;&gt;" ",IF(INDEX(meno!$E:$E,MATCH($B67,meno!$A:$A,0),1)=0," ",INDEX(meno!$E:$E,MATCH($B67,meno!$A:$A,0),1))," ")</f>
        <v>Kamzík Bratislava</v>
      </c>
      <c r="E67" s="7" t="str">
        <f>IF($B67&lt;&gt;" ",IF(INDEX(meno!$F:$F,MATCH($B67,meno!$A:$A,0),1)=0," ",UPPER(INDEX(meno!$F:$F,MATCH($B67,meno!$A:$A,0),1)))," ")</f>
        <v xml:space="preserve"> </v>
      </c>
      <c r="F67" s="18">
        <f>IF($B67&lt;&gt;" ",INDEX(meno!$D:$D,MATCH($B67,meno!$A:$A,0),1)," ")</f>
        <v>1957</v>
      </c>
      <c r="G67" s="5">
        <f>IF($B67&lt;&gt;" ",IF(HOUR(cas!$B67)=9,"DNF",IF(HOUR(cas!$B67)=8,"DQ",cas!$B67))," ")</f>
        <v>9.9826388888888895E-2</v>
      </c>
      <c r="H67" s="7" t="str">
        <f>IF($B67&lt;&gt;" ",INDEX(meno!$H:$H,MATCH($B67,meno!$A:$A,0),1)," ")</f>
        <v>B</v>
      </c>
      <c r="I67" s="9">
        <f>IF($B67&lt;&gt;" ",IF($H67="A",katA!$A67,IF($H67="B",katB!$A67,IF($H67="C",katC!$A67,IF($H67="D",katD!$A67,IF($H67="E",katE!$A67,IF($H67="F",katF!$A67))))))," ")</f>
        <v>17</v>
      </c>
    </row>
    <row r="68" spans="1:9">
      <c r="A68" s="9" t="e">
        <f>IF(LEFT($G68,1)="D"," ",IF(cas!$B68&lt;&gt;0,RANK(cas!$B68,cas!$B:$B,1)," "))</f>
        <v>#VALUE!</v>
      </c>
      <c r="B68" s="1">
        <f>(IF(ROW()-1&gt;meno!$L$2," ",IF(cas!$A68=0," ",cas!$A68)))</f>
        <v>49</v>
      </c>
      <c r="C68" s="6" t="str">
        <f>IF($B68&lt;&gt;" ",INDEX(meno!$B:$B,MATCH($B68,meno!$A:$A,0),1)," ")</f>
        <v>Tomás Giertli</v>
      </c>
      <c r="D68" s="6" t="str">
        <f>IF($B68&lt;&gt;" ",IF(INDEX(meno!$E:$E,MATCH($B68,meno!$A:$A,0),1)=0," ",INDEX(meno!$E:$E,MATCH($B68,meno!$A:$A,0),1))," ")</f>
        <v>BA</v>
      </c>
      <c r="E68" s="7" t="str">
        <f>IF($B68&lt;&gt;" ",IF(INDEX(meno!$F:$F,MATCH($B68,meno!$A:$A,0),1)=0," ",UPPER(INDEX(meno!$F:$F,MATCH($B68,meno!$A:$A,0),1)))," ")</f>
        <v xml:space="preserve"> </v>
      </c>
      <c r="F68" s="18">
        <f>IF($B68&lt;&gt;" ",INDEX(meno!$D:$D,MATCH($B68,meno!$A:$A,0),1)," ")</f>
        <v>1967</v>
      </c>
      <c r="G68" s="5" t="e">
        <f>IF($B68&lt;&gt;" ",IF(HOUR(cas!$B68)=9,"DNF",IF(HOUR(cas!$B68)=8,"DQ",cas!$B68))," ")</f>
        <v>#VALUE!</v>
      </c>
      <c r="H68" s="7" t="str">
        <f>IF($B68&lt;&gt;" ",INDEX(meno!$H:$H,MATCH($B68,meno!$A:$A,0),1)," ")</f>
        <v>A</v>
      </c>
      <c r="I68" s="9" t="e">
        <f>IF($B68&lt;&gt;" ",IF($H68="A",katA!$A68,IF($H68="B",katB!$A68,IF($H68="C",katC!$A68,IF($H68="D",katD!$A68,IF($H68="E",katE!$A68,IF($H68="F",katF!$A68))))))," ")</f>
        <v>#VALUE!</v>
      </c>
    </row>
    <row r="69" spans="1:9">
      <c r="A69" s="9">
        <f>IF(LEFT($G69,1)="D"," ",IF(cas!$B69&lt;&gt;0,RANK(cas!$B69,cas!$B:$B,1)," "))</f>
        <v>67</v>
      </c>
      <c r="B69" s="1">
        <f>(IF(ROW()-1&gt;meno!$L$2," ",IF(cas!$A69=0," ",cas!$A69)))</f>
        <v>12</v>
      </c>
      <c r="C69" s="6" t="str">
        <f>IF($B69&lt;&gt;" ",INDEX(meno!$B:$B,MATCH($B69,meno!$A:$A,0),1)," ")</f>
        <v>Tomáš Polanský</v>
      </c>
      <c r="D69" s="6" t="str">
        <f>IF($B69&lt;&gt;" ",IF(INDEX(meno!$E:$E,MATCH($B69,meno!$A:$A,0),1)=0," ",INDEX(meno!$E:$E,MATCH($B69,meno!$A:$A,0),1))," ")</f>
        <v>BA</v>
      </c>
      <c r="E69" s="7" t="str">
        <f>IF($B69&lt;&gt;" ",IF(INDEX(meno!$F:$F,MATCH($B69,meno!$A:$A,0),1)=0," ",UPPER(INDEX(meno!$F:$F,MATCH($B69,meno!$A:$A,0),1)))," ")</f>
        <v xml:space="preserve"> </v>
      </c>
      <c r="F69" s="18">
        <f>IF($B69&lt;&gt;" ",INDEX(meno!$D:$D,MATCH($B69,meno!$A:$A,0),1)," ")</f>
        <v>1970</v>
      </c>
      <c r="G69" s="5">
        <f>IF($B69&lt;&gt;" ",IF(HOUR(cas!$B69)=9,"DNF",IF(HOUR(cas!$B69)=8,"DQ",cas!$B69))," ")</f>
        <v>0.10042824074074075</v>
      </c>
      <c r="H69" s="7" t="str">
        <f>IF($B69&lt;&gt;" ",INDEX(meno!$H:$H,MATCH($B69,meno!$A:$A,0),1)," ")</f>
        <v>A</v>
      </c>
      <c r="I69" s="9" t="e">
        <f>IF($B69&lt;&gt;" ",IF($H69="A",katA!$A69,IF($H69="B",katB!$A69,IF($H69="C",katC!$A69,IF($H69="D",katD!$A69,IF($H69="E",katE!$A69,IF($H69="F",katF!$A69))))))," ")</f>
        <v>#VALUE!</v>
      </c>
    </row>
    <row r="70" spans="1:9">
      <c r="A70" s="9">
        <f>IF(LEFT($G70,1)="D"," ",IF(cas!$B70&lt;&gt;0,RANK(cas!$B70,cas!$B:$B,1)," "))</f>
        <v>68</v>
      </c>
      <c r="B70" s="1">
        <f>(IF(ROW()-1&gt;meno!$L$2," ",IF(cas!$A70=0," ",cas!$A70)))</f>
        <v>23</v>
      </c>
      <c r="C70" s="6" t="str">
        <f>IF($B70&lt;&gt;" ",INDEX(meno!$B:$B,MATCH($B70,meno!$A:$A,0),1)," ")</f>
        <v>Peter Šebesta</v>
      </c>
      <c r="D70" s="6" t="str">
        <f>IF($B70&lt;&gt;" ",IF(INDEX(meno!$E:$E,MATCH($B70,meno!$A:$A,0),1)=0," ",INDEX(meno!$E:$E,MATCH($B70,meno!$A:$A,0),1))," ")</f>
        <v>BLAVA</v>
      </c>
      <c r="E70" s="7" t="str">
        <f>IF($B70&lt;&gt;" ",IF(INDEX(meno!$F:$F,MATCH($B70,meno!$A:$A,0),1)=0," ",UPPER(INDEX(meno!$F:$F,MATCH($B70,meno!$A:$A,0),1)))," ")</f>
        <v xml:space="preserve"> </v>
      </c>
      <c r="F70" s="18">
        <f>IF($B70&lt;&gt;" ",INDEX(meno!$D:$D,MATCH($B70,meno!$A:$A,0),1)," ")</f>
        <v>1941</v>
      </c>
      <c r="G70" s="5">
        <f>IF($B70&lt;&gt;" ",IF(HOUR(cas!$B70)=9,"DNF",IF(HOUR(cas!$B70)=8,"DQ",cas!$B70))," ")</f>
        <v>0.10315972222222221</v>
      </c>
      <c r="H70" s="7" t="str">
        <f>IF($B70&lt;&gt;" ",INDEX(meno!$H:$H,MATCH($B70,meno!$A:$A,0),1)," ")</f>
        <v>D</v>
      </c>
      <c r="I70" s="9">
        <f>IF($B70&lt;&gt;" ",IF($H70="A",katA!$A70,IF($H70="B",katB!$A70,IF($H70="C",katC!$A70,IF($H70="D",katD!$A70,IF($H70="E",katE!$A70,IF($H70="F",katF!$A70))))))," ")</f>
        <v>2</v>
      </c>
    </row>
    <row r="71" spans="1:9">
      <c r="A71" s="9">
        <f>IF(LEFT($G71,1)="D"," ",IF(cas!$B71&lt;&gt;0,RANK(cas!$B71,cas!$B:$B,1)," "))</f>
        <v>69</v>
      </c>
      <c r="B71" s="1">
        <f>(IF(ROW()-1&gt;meno!$L$2," ",IF(cas!$A71=0," ",cas!$A71)))</f>
        <v>80</v>
      </c>
      <c r="C71" s="6" t="str">
        <f>IF($B71&lt;&gt;" ",INDEX(meno!$B:$B,MATCH($B71,meno!$A:$A,0),1)," ")</f>
        <v>Marek Szabó</v>
      </c>
      <c r="D71" s="6" t="str">
        <f>IF($B71&lt;&gt;" ",IF(INDEX(meno!$E:$E,MATCH($B71,meno!$A:$A,0),1)=0," ",INDEX(meno!$E:$E,MATCH($B71,meno!$A:$A,0),1))," ")</f>
        <v>BA</v>
      </c>
      <c r="E71" s="7" t="str">
        <f>IF($B71&lt;&gt;" ",IF(INDEX(meno!$F:$F,MATCH($B71,meno!$A:$A,0),1)=0," ",UPPER(INDEX(meno!$F:$F,MATCH($B71,meno!$A:$A,0),1)))," ")</f>
        <v xml:space="preserve"> </v>
      </c>
      <c r="F71" s="18">
        <f>IF($B71&lt;&gt;" ",INDEX(meno!$D:$D,MATCH($B71,meno!$A:$A,0),1)," ")</f>
        <v>1973</v>
      </c>
      <c r="G71" s="5">
        <f>IF($B71&lt;&gt;" ",IF(HOUR(cas!$B71)=9,"DNF",IF(HOUR(cas!$B71)=8,"DQ",cas!$B71))," ")</f>
        <v>0.10371527777777778</v>
      </c>
      <c r="H71" s="7" t="str">
        <f>IF($B71&lt;&gt;" ",INDEX(meno!$H:$H,MATCH($B71,meno!$A:$A,0),1)," ")</f>
        <v>A</v>
      </c>
      <c r="I71" s="9" t="e">
        <f>IF($B71&lt;&gt;" ",IF($H71="A",katA!$A71,IF($H71="B",katB!$A71,IF($H71="C",katC!$A71,IF($H71="D",katD!$A71,IF($H71="E",katE!$A71,IF($H71="F",katF!$A71))))))," ")</f>
        <v>#VALUE!</v>
      </c>
    </row>
    <row r="72" spans="1:9">
      <c r="A72" s="9">
        <f>IF(LEFT($G72,1)="D"," ",IF(cas!$B72&lt;&gt;0,RANK(cas!$B72,cas!$B:$B,1)," "))</f>
        <v>70</v>
      </c>
      <c r="B72" s="1">
        <f>(IF(ROW()-1&gt;meno!$L$2," ",IF(cas!$A72=0," ",cas!$A72)))</f>
        <v>3</v>
      </c>
      <c r="C72" s="6" t="str">
        <f>IF($B72&lt;&gt;" ",INDEX(meno!$B:$B,MATCH($B72,meno!$A:$A,0),1)," ")</f>
        <v>Ivan Fiamin</v>
      </c>
      <c r="D72" s="6" t="str">
        <f>IF($B72&lt;&gt;" ",IF(INDEX(meno!$E:$E,MATCH($B72,meno!$A:$A,0),1)=0," ",INDEX(meno!$E:$E,MATCH($B72,meno!$A:$A,0),1))," ")</f>
        <v>BLAVA</v>
      </c>
      <c r="E72" s="7" t="str">
        <f>IF($B72&lt;&gt;" ",IF(INDEX(meno!$F:$F,MATCH($B72,meno!$A:$A,0),1)=0," ",UPPER(INDEX(meno!$F:$F,MATCH($B72,meno!$A:$A,0),1)))," ")</f>
        <v xml:space="preserve"> </v>
      </c>
      <c r="F72" s="18">
        <f>IF($B72&lt;&gt;" ",INDEX(meno!$D:$D,MATCH($B72,meno!$A:$A,0),1)," ")</f>
        <v>1941</v>
      </c>
      <c r="G72" s="5">
        <f>IF($B72&lt;&gt;" ",IF(HOUR(cas!$B72)=9,"DNF",IF(HOUR(cas!$B72)=8,"DQ",cas!$B72))," ")</f>
        <v>0.10696759259259259</v>
      </c>
      <c r="H72" s="7" t="str">
        <f>IF($B72&lt;&gt;" ",INDEX(meno!$H:$H,MATCH($B72,meno!$A:$A,0),1)," ")</f>
        <v>D</v>
      </c>
      <c r="I72" s="9">
        <f>IF($B72&lt;&gt;" ",IF($H72="A",katA!$A72,IF($H72="B",katB!$A72,IF($H72="C",katC!$A72,IF($H72="D",katD!$A72,IF($H72="E",katE!$A72,IF($H72="F",katF!$A72))))))," ")</f>
        <v>3</v>
      </c>
    </row>
    <row r="73" spans="1:9">
      <c r="A73" s="9">
        <f>IF(LEFT($G73,1)="D"," ",IF(cas!$B73&lt;&gt;0,RANK(cas!$B73,cas!$B:$B,1)," "))</f>
        <v>71</v>
      </c>
      <c r="B73" s="1">
        <f>(IF(ROW()-1&gt;meno!$L$2," ",IF(cas!$A73=0," ",cas!$A73)))</f>
        <v>75</v>
      </c>
      <c r="C73" s="6" t="str">
        <f>IF($B73&lt;&gt;" ",INDEX(meno!$B:$B,MATCH($B73,meno!$A:$A,0),1)," ")</f>
        <v>Karol Vogel</v>
      </c>
      <c r="D73" s="6" t="str">
        <f>IF($B73&lt;&gt;" ",IF(INDEX(meno!$E:$E,MATCH($B73,meno!$A:$A,0),1)=0," ",INDEX(meno!$E:$E,MATCH($B73,meno!$A:$A,0),1))," ")</f>
        <v>BA-Pear</v>
      </c>
      <c r="E73" s="7" t="str">
        <f>IF($B73&lt;&gt;" ",IF(INDEX(meno!$F:$F,MATCH($B73,meno!$A:$A,0),1)=0," ",UPPER(INDEX(meno!$F:$F,MATCH($B73,meno!$A:$A,0),1)))," ")</f>
        <v xml:space="preserve"> </v>
      </c>
      <c r="F73" s="18">
        <f>IF($B73&lt;&gt;" ",INDEX(meno!$D:$D,MATCH($B73,meno!$A:$A,0),1)," ")</f>
        <v>1969</v>
      </c>
      <c r="G73" s="5">
        <f>IF($B73&lt;&gt;" ",IF(HOUR(cas!$B73)=9,"DNF",IF(HOUR(cas!$B73)=8,"DQ",cas!$B73))," ")</f>
        <v>0.10902777777777778</v>
      </c>
      <c r="H73" s="7" t="str">
        <f>IF($B73&lt;&gt;" ",INDEX(meno!$H:$H,MATCH($B73,meno!$A:$A,0),1)," ")</f>
        <v>A</v>
      </c>
      <c r="I73" s="9" t="e">
        <f>IF($B73&lt;&gt;" ",IF($H73="A",katA!$A73,IF($H73="B",katB!$A73,IF($H73="C",katC!$A73,IF($H73="D",katD!$A73,IF($H73="E",katE!$A73,IF($H73="F",katF!$A73))))))," ")</f>
        <v>#VALUE!</v>
      </c>
    </row>
    <row r="74" spans="1:9">
      <c r="A74" s="9">
        <f>IF(LEFT($G74,1)="D"," ",IF(cas!$B74&lt;&gt;0,RANK(cas!$B74,cas!$B:$B,1)," "))</f>
        <v>72</v>
      </c>
      <c r="B74" s="1">
        <f>(IF(ROW()-1&gt;meno!$L$2," ",IF(cas!$A74=0," ",cas!$A74)))</f>
        <v>17</v>
      </c>
      <c r="C74" s="6" t="str">
        <f>IF($B74&lt;&gt;" ",INDEX(meno!$B:$B,MATCH($B74,meno!$A:$A,0),1)," ")</f>
        <v>Rado Rusnák</v>
      </c>
      <c r="D74" s="6" t="str">
        <f>IF($B74&lt;&gt;" ",IF(INDEX(meno!$E:$E,MATCH($B74,meno!$A:$A,0),1)=0," ",INDEX(meno!$E:$E,MATCH($B74,meno!$A:$A,0),1))," ")</f>
        <v>IAMES Pezinok</v>
      </c>
      <c r="E74" s="7" t="str">
        <f>IF($B74&lt;&gt;" ",IF(INDEX(meno!$F:$F,MATCH($B74,meno!$A:$A,0),1)=0," ",UPPER(INDEX(meno!$F:$F,MATCH($B74,meno!$A:$A,0),1)))," ")</f>
        <v xml:space="preserve"> </v>
      </c>
      <c r="F74" s="18">
        <f>IF($B74&lt;&gt;" ",INDEX(meno!$D:$D,MATCH($B74,meno!$A:$A,0),1)," ")</f>
        <v>1969</v>
      </c>
      <c r="G74" s="5">
        <f>IF($B74&lt;&gt;" ",IF(HOUR(cas!$B74)=9,"DNF",IF(HOUR(cas!$B74)=8,"DQ",cas!$B74))," ")</f>
        <v>0.11076388888888888</v>
      </c>
      <c r="H74" s="7" t="str">
        <f>IF($B74&lt;&gt;" ",INDEX(meno!$H:$H,MATCH($B74,meno!$A:$A,0),1)," ")</f>
        <v>G</v>
      </c>
      <c r="I74" s="9" t="b">
        <f>IF($B74&lt;&gt;" ",IF($H74="A",katA!$A74,IF($H74="B",katB!$A74,IF($H74="C",katC!$A74,IF($H74="D",katD!$A74,IF($H74="E",katE!$A74,IF($H74="F",katF!$A74))))))," ")</f>
        <v>0</v>
      </c>
    </row>
    <row r="75" spans="1:9">
      <c r="A75" s="9">
        <f>IF(LEFT($G75,1)="D"," ",IF(cas!$B76&lt;&gt;0,RANK(cas!$B76,cas!$B:$B,1)," "))</f>
        <v>74</v>
      </c>
      <c r="B75" s="1">
        <f>(IF(ROW()-1&gt;meno!$L$2," ",IF(cas!$A76=0," ",cas!$A76)))</f>
        <v>9</v>
      </c>
      <c r="C75" s="6" t="str">
        <f>IF($B75&lt;&gt;" ",INDEX(meno!$B:$B,MATCH($B75,meno!$A:$A,0),1)," ")</f>
        <v>Michael Urban</v>
      </c>
      <c r="D75" s="6" t="str">
        <f>IF($B75&lt;&gt;" ",IF(INDEX(meno!$E:$E,MATCH($B75,meno!$A:$A,0),1)=0," ",INDEX(meno!$E:$E,MATCH($B75,meno!$A:$A,0),1))," ")</f>
        <v>BA</v>
      </c>
      <c r="E75" s="7" t="str">
        <f>IF($B75&lt;&gt;" ",IF(INDEX(meno!$F:$F,MATCH($B75,meno!$A:$A,0),1)=0," ",UPPER(INDEX(meno!$F:$F,MATCH($B75,meno!$A:$A,0),1)))," ")</f>
        <v xml:space="preserve"> </v>
      </c>
      <c r="F75" s="18">
        <f>IF($B75&lt;&gt;" ",INDEX(meno!$D:$D,MATCH($B75,meno!$A:$A,0),1)," ")</f>
        <v>1973</v>
      </c>
      <c r="G75" s="5">
        <f>IF($B75&lt;&gt;" ",IF(HOUR(cas!$B76)=9,"DNF",IF(HOUR(cas!$B76)=8,"DQ",cas!$B76))," ")</f>
        <v>0.11207175925925926</v>
      </c>
      <c r="H75" s="7" t="str">
        <f>IF($B75&lt;&gt;" ",INDEX(meno!$H:$H,MATCH($B75,meno!$A:$A,0),1)," ")</f>
        <v>A</v>
      </c>
      <c r="I75" s="9" t="e">
        <f>IF($B75&lt;&gt;" ",IF($H75="A",katA!$A75,IF($H75="B",katB!$A75,IF($H75="C",katC!$A75,IF($H75="D",katD!$A75,IF($H75="E",katE!$A75,IF($H75="F",katF!$A75))))))," ")</f>
        <v>#VALUE!</v>
      </c>
    </row>
    <row r="76" spans="1:9">
      <c r="A76" s="9">
        <f>IF(LEFT($G76,1)="D"," ",IF(cas!$B77&lt;&gt;0,RANK(cas!$B77,cas!$B:$B,1)," "))</f>
        <v>75</v>
      </c>
      <c r="B76" s="1">
        <f>(IF(ROW()-1&gt;meno!$L$2," ",IF(cas!$A77=0," ",cas!$A77)))</f>
        <v>51</v>
      </c>
      <c r="C76" s="6" t="str">
        <f>IF($B76&lt;&gt;" ",INDEX(meno!$B:$B,MATCH($B76,meno!$A:$A,0),1)," ")</f>
        <v>Helena Paráková</v>
      </c>
      <c r="D76" s="6" t="str">
        <f>IF($B76&lt;&gt;" ",IF(INDEX(meno!$E:$E,MATCH($B76,meno!$A:$A,0),1)=0," ",INDEX(meno!$E:$E,MATCH($B76,meno!$A:$A,0),1))," ")</f>
        <v>Sv. Jur</v>
      </c>
      <c r="E76" s="7" t="str">
        <f>IF($B76&lt;&gt;" ",IF(INDEX(meno!$F:$F,MATCH($B76,meno!$A:$A,0),1)=0," ",UPPER(INDEX(meno!$F:$F,MATCH($B76,meno!$A:$A,0),1)))," ")</f>
        <v xml:space="preserve"> </v>
      </c>
      <c r="F76" s="18">
        <f>IF($B76&lt;&gt;" ",INDEX(meno!$D:$D,MATCH($B76,meno!$A:$A,0),1)," ")</f>
        <v>1969</v>
      </c>
      <c r="G76" s="5">
        <f>IF($B76&lt;&gt;" ",IF(HOUR(cas!$B77)=9,"DNF",IF(HOUR(cas!$B77)=8,"DQ",cas!$B77))," ")</f>
        <v>0.11232638888888889</v>
      </c>
      <c r="H76" s="7" t="str">
        <f>IF($B76&lt;&gt;" ",INDEX(meno!$H:$H,MATCH($B76,meno!$A:$A,0),1)," ")</f>
        <v>E</v>
      </c>
      <c r="I76" s="9">
        <f>IF($B76&lt;&gt;" ",IF($H76="A",katA!$A76,IF($H76="B",katB!$A76,IF($H76="C",katC!$A76,IF($H76="D",katD!$A76,IF($H76="E",katE!$A76,IF($H76="F",katF!$A76))))))," ")</f>
        <v>3</v>
      </c>
    </row>
    <row r="77" spans="1:9">
      <c r="A77" s="9">
        <f>IF(LEFT($G77,1)="D"," ",IF(cas!$B78&lt;&gt;0,RANK(cas!$B78,cas!$B:$B,1)," "))</f>
        <v>76</v>
      </c>
      <c r="B77" s="1">
        <f>(IF(ROW()-1&gt;meno!$L$2," ",IF(cas!$A78=0," ",cas!$A78)))</f>
        <v>35</v>
      </c>
      <c r="C77" s="6" t="str">
        <f>IF($B77&lt;&gt;" ",INDEX(meno!$B:$B,MATCH($B77,meno!$A:$A,0),1)," ")</f>
        <v>Rastislav Šúplata</v>
      </c>
      <c r="D77" s="6" t="str">
        <f>IF($B77&lt;&gt;" ",IF(INDEX(meno!$E:$E,MATCH($B77,meno!$A:$A,0),1)=0," ",INDEX(meno!$E:$E,MATCH($B77,meno!$A:$A,0),1))," ")</f>
        <v>Arthur</v>
      </c>
      <c r="E77" s="7" t="str">
        <f>IF($B77&lt;&gt;" ",IF(INDEX(meno!$F:$F,MATCH($B77,meno!$A:$A,0),1)=0," ",UPPER(INDEX(meno!$F:$F,MATCH($B77,meno!$A:$A,0),1)))," ")</f>
        <v xml:space="preserve"> </v>
      </c>
      <c r="F77" s="18">
        <f>IF($B77&lt;&gt;" ",INDEX(meno!$D:$D,MATCH($B77,meno!$A:$A,0),1)," ")</f>
        <v>1965</v>
      </c>
      <c r="G77" s="5">
        <f>IF($B77&lt;&gt;" ",IF(HOUR(cas!$B78)=9,"DNF",IF(HOUR(cas!$B78)=8,"DQ",cas!$B78))," ")</f>
        <v>0.11506944444444445</v>
      </c>
      <c r="H77" s="7" t="str">
        <f>IF($B77&lt;&gt;" ",INDEX(meno!$H:$H,MATCH($B77,meno!$A:$A,0),1)," ")</f>
        <v>B</v>
      </c>
      <c r="I77" s="9">
        <f>IF($B77&lt;&gt;" ",IF($H77="A",katA!$A77,IF($H77="B",katB!$A77,IF($H77="C",katC!$A77,IF($H77="D",katD!$A77,IF($H77="E",katE!$A77,IF($H77="F",katF!$A77))))))," ")</f>
        <v>18</v>
      </c>
    </row>
    <row r="78" spans="1:9">
      <c r="A78" s="9">
        <f>IF(LEFT($G78,1)="D"," ",IF(cas!$B79&lt;&gt;0,RANK(cas!$B79,cas!$B:$B,1)," "))</f>
        <v>77</v>
      </c>
      <c r="B78" s="1">
        <f>(IF(ROW()-1&gt;meno!$L$2," ",IF(cas!$A79=0," ",cas!$A79)))</f>
        <v>27</v>
      </c>
      <c r="C78" s="6" t="str">
        <f>IF($B78&lt;&gt;" ",INDEX(meno!$B:$B,MATCH($B78,meno!$A:$A,0),1)," ")</f>
        <v>Klement Travotiak</v>
      </c>
      <c r="D78" s="6" t="str">
        <f>IF($B78&lt;&gt;" ",IF(INDEX(meno!$E:$E,MATCH($B78,meno!$A:$A,0),1)=0," ",INDEX(meno!$E:$E,MATCH($B78,meno!$A:$A,0),1))," ")</f>
        <v>BA Sokol</v>
      </c>
      <c r="E78" s="7" t="str">
        <f>IF($B78&lt;&gt;" ",IF(INDEX(meno!$F:$F,MATCH($B78,meno!$A:$A,0),1)=0," ",UPPER(INDEX(meno!$F:$F,MATCH($B78,meno!$A:$A,0),1)))," ")</f>
        <v xml:space="preserve"> </v>
      </c>
      <c r="F78" s="18">
        <f>IF($B78&lt;&gt;" ",INDEX(meno!$D:$D,MATCH($B78,meno!$A:$A,0),1)," ")</f>
        <v>1952</v>
      </c>
      <c r="G78" s="5">
        <f>IF($B78&lt;&gt;" ",IF(HOUR(cas!$B79)=9,"DNF",IF(HOUR(cas!$B79)=8,"DQ",cas!$B79))," ")</f>
        <v>0.11917824074074074</v>
      </c>
      <c r="H78" s="7" t="str">
        <f>IF($B78&lt;&gt;" ",INDEX(meno!$H:$H,MATCH($B78,meno!$A:$A,0),1)," ")</f>
        <v>C</v>
      </c>
      <c r="I78" s="9">
        <f>IF($B78&lt;&gt;" ",IF($H78="A",katA!$A78,IF($H78="B",katB!$A78,IF($H78="C",katC!$A78,IF($H78="D",katD!$A78,IF($H78="E",katE!$A78,IF($H78="F",katF!$A78))))))," ")</f>
        <v>5</v>
      </c>
    </row>
    <row r="79" spans="1:9">
      <c r="A79" s="9">
        <f>IF(LEFT($G79,1)="D"," ",IF(cas!$B80&lt;&gt;0,RANK(cas!$B80,cas!$B:$B,1)," "))</f>
        <v>78</v>
      </c>
      <c r="B79" s="1">
        <f>(IF(ROW()-1&gt;meno!$L$2," ",IF(cas!$A80=0," ",cas!$A80)))</f>
        <v>68</v>
      </c>
      <c r="C79" s="6" t="str">
        <f>IF($B79&lt;&gt;" ",INDEX(meno!$B:$B,MATCH($B79,meno!$A:$A,0),1)," ")</f>
        <v>Lubo Okruhlica</v>
      </c>
      <c r="D79" s="6" t="str">
        <f>IF($B79&lt;&gt;" ",IF(INDEX(meno!$E:$E,MATCH($B79,meno!$A:$A,0),1)=0," ",INDEX(meno!$E:$E,MATCH($B79,meno!$A:$A,0),1))," ")</f>
        <v>BA</v>
      </c>
      <c r="E79" s="7" t="str">
        <f>IF($B79&lt;&gt;" ",IF(INDEX(meno!$F:$F,MATCH($B79,meno!$A:$A,0),1)=0," ",UPPER(INDEX(meno!$F:$F,MATCH($B79,meno!$A:$A,0),1)))," ")</f>
        <v xml:space="preserve"> </v>
      </c>
      <c r="F79" s="18">
        <f>IF($B79&lt;&gt;" ",INDEX(meno!$D:$D,MATCH($B79,meno!$A:$A,0),1)," ")</f>
        <v>1952</v>
      </c>
      <c r="G79" s="5">
        <f>IF($B79&lt;&gt;" ",IF(HOUR(cas!$B80)=9,"DNF",IF(HOUR(cas!$B80)=8,"DQ",cas!$B80))," ")</f>
        <v>0.12101851851851853</v>
      </c>
      <c r="H79" s="7" t="str">
        <f>IF($B79&lt;&gt;" ",INDEX(meno!$H:$H,MATCH($B79,meno!$A:$A,0),1)," ")</f>
        <v>C</v>
      </c>
      <c r="I79" s="9">
        <f>IF($B79&lt;&gt;" ",IF($H79="A",katA!$A79,IF($H79="B",katB!$A79,IF($H79="C",katC!$A79,IF($H79="D",katD!$A79,IF($H79="E",katE!$A79,IF($H79="F",katF!$A79))))))," ")</f>
        <v>6</v>
      </c>
    </row>
    <row r="80" spans="1:9">
      <c r="A80" s="9">
        <f>IF(LEFT($G80,1)="D"," ",IF(cas!$B81&lt;&gt;0,RANK(cas!$B81,cas!$B:$B,1)," "))</f>
        <v>79</v>
      </c>
      <c r="B80" s="1">
        <f>(IF(ROW()-1&gt;meno!$L$2," ",IF(cas!$A81=0," ",cas!$A81)))</f>
        <v>65</v>
      </c>
      <c r="C80" s="6" t="str">
        <f>IF($B80&lt;&gt;" ",INDEX(meno!$B:$B,MATCH($B80,meno!$A:$A,0),1)," ")</f>
        <v>Jaroslav Gurovič</v>
      </c>
      <c r="D80" s="6" t="str">
        <f>IF($B80&lt;&gt;" ",IF(INDEX(meno!$E:$E,MATCH($B80,meno!$A:$A,0),1)=0," ",INDEX(meno!$E:$E,MATCH($B80,meno!$A:$A,0),1))," ")</f>
        <v>BA</v>
      </c>
      <c r="E80" s="7" t="str">
        <f>IF($B80&lt;&gt;" ",IF(INDEX(meno!$F:$F,MATCH($B80,meno!$A:$A,0),1)=0," ",UPPER(INDEX(meno!$F:$F,MATCH($B80,meno!$A:$A,0),1)))," ")</f>
        <v xml:space="preserve"> </v>
      </c>
      <c r="F80" s="18">
        <f>IF($B80&lt;&gt;" ",INDEX(meno!$D:$D,MATCH($B80,meno!$A:$A,0),1)," ")</f>
        <v>1975</v>
      </c>
      <c r="G80" s="5">
        <f>IF($B80&lt;&gt;" ",IF(HOUR(cas!$B81)=9,"DNF",IF(HOUR(cas!$B81)=8,"DQ",cas!$B81))," ")</f>
        <v>0.13055555555555556</v>
      </c>
      <c r="H80" s="7" t="str">
        <f>IF($B80&lt;&gt;" ",INDEX(meno!$H:$H,MATCH($B80,meno!$A:$A,0),1)," ")</f>
        <v>A</v>
      </c>
      <c r="I80" s="9" t="e">
        <f>IF($B80&lt;&gt;" ",IF($H80="A",katA!$A80,IF($H80="B",katB!$A80,IF($H80="C",katC!$A80,IF($H80="D",katD!$A80,IF($H80="E",katE!$A80,IF($H80="F",katF!$A80))))))," ")</f>
        <v>#VALUE!</v>
      </c>
    </row>
    <row r="81" spans="1:9">
      <c r="A81" s="9">
        <f>IF(LEFT($G81,1)="D"," ",IF(cas!$B82&lt;&gt;0,RANK(cas!$B82,cas!$B:$B,1)," "))</f>
        <v>80</v>
      </c>
      <c r="B81" s="1">
        <f>(IF(ROW()-1&gt;meno!$L$2," ",IF(cas!$A82=0," ",cas!$A82)))</f>
        <v>60</v>
      </c>
      <c r="C81" s="6" t="str">
        <f>IF($B81&lt;&gt;" ",INDEX(meno!$B:$B,MATCH($B81,meno!$A:$A,0),1)," ")</f>
        <v>Vlado Hrdlička</v>
      </c>
      <c r="D81" s="6" t="str">
        <f>IF($B81&lt;&gt;" ",IF(INDEX(meno!$E:$E,MATCH($B81,meno!$A:$A,0),1)=0," ",INDEX(meno!$E:$E,MATCH($B81,meno!$A:$A,0),1))," ")</f>
        <v>BA</v>
      </c>
      <c r="E81" s="7" t="str">
        <f>IF($B81&lt;&gt;" ",IF(INDEX(meno!$F:$F,MATCH($B81,meno!$A:$A,0),1)=0," ",UPPER(INDEX(meno!$F:$F,MATCH($B81,meno!$A:$A,0),1)))," ")</f>
        <v xml:space="preserve"> </v>
      </c>
      <c r="F81" s="18">
        <f>IF($B81&lt;&gt;" ",INDEX(meno!$D:$D,MATCH($B81,meno!$A:$A,0),1)," ")</f>
        <v>1945</v>
      </c>
      <c r="G81" s="5">
        <f>IF($B81&lt;&gt;" ",IF(HOUR(cas!$B82)=9,"DNF",IF(HOUR(cas!$B82)=8,"DQ",cas!$B82))," ")</f>
        <v>0.13695601851851852</v>
      </c>
      <c r="H81" s="7" t="str">
        <f>IF($B81&lt;&gt;" ",INDEX(meno!$H:$H,MATCH($B81,meno!$A:$A,0),1)," ")</f>
        <v>D</v>
      </c>
      <c r="I81" s="9">
        <f>IF($B81&lt;&gt;" ",IF($H81="A",katA!$A81,IF($H81="B",katB!$A81,IF($H81="C",katC!$A81,IF($H81="D",katD!$A81,IF($H81="E",katE!$A81,IF($H81="F",katF!$A81))))))," ")</f>
        <v>4</v>
      </c>
    </row>
    <row r="82" spans="1:9">
      <c r="A82" s="9">
        <f>IF(LEFT($G82,1)="D"," ",IF(cas!$B83&lt;&gt;0,RANK(cas!$B83,cas!$B:$B,1)," "))</f>
        <v>81</v>
      </c>
      <c r="B82" s="1">
        <f>(IF(ROW()-1&gt;meno!$L$2," ",IF(cas!$A83=0," ",cas!$A83)))</f>
        <v>10</v>
      </c>
      <c r="C82" s="6" t="str">
        <f>IF($B82&lt;&gt;" ",INDEX(meno!$B:$B,MATCH($B82,meno!$A:$A,0),1)," ")</f>
        <v>Patrik Sloha</v>
      </c>
      <c r="D82" s="6" t="str">
        <f>IF($B82&lt;&gt;" ",IF(INDEX(meno!$E:$E,MATCH($B82,meno!$A:$A,0),1)=0," ",INDEX(meno!$E:$E,MATCH($B82,meno!$A:$A,0),1))," ")</f>
        <v>BA</v>
      </c>
      <c r="E82" s="7" t="str">
        <f>IF($B82&lt;&gt;" ",IF(INDEX(meno!$F:$F,MATCH($B82,meno!$A:$A,0),1)=0," ",UPPER(INDEX(meno!$F:$F,MATCH($B82,meno!$A:$A,0),1)))," ")</f>
        <v xml:space="preserve"> </v>
      </c>
      <c r="F82" s="18">
        <f>IF($B82&lt;&gt;" ",INDEX(meno!$D:$D,MATCH($B82,meno!$A:$A,0),1)," ")</f>
        <v>1974</v>
      </c>
      <c r="G82" s="5">
        <f>IF($B82&lt;&gt;" ",IF(HOUR(cas!$B83)=9,"DNF",IF(HOUR(cas!$B83)=8,"DQ",cas!$B83))," ")</f>
        <v>0.14824074074074076</v>
      </c>
      <c r="H82" s="7" t="str">
        <f>IF($B82&lt;&gt;" ",INDEX(meno!$H:$H,MATCH($B82,meno!$A:$A,0),1)," ")</f>
        <v>A</v>
      </c>
      <c r="I82" s="9" t="e">
        <f>IF($B82&lt;&gt;" ",IF($H82="A",katA!$A82,IF($H82="B",katB!$A82,IF($H82="C",katC!$A82,IF($H82="D",katD!$A82,IF($H82="E",katE!$A82,IF($H82="F",katF!$A82))))))," ")</f>
        <v>#VALUE!</v>
      </c>
    </row>
    <row r="83" spans="1:9">
      <c r="A83" s="9" t="str">
        <f>IF(LEFT($G83,1)="D"," ",IF(cas!$B84&lt;&gt;0,RANK(cas!$B84,cas!$B:$B,1)," "))</f>
        <v xml:space="preserve"> </v>
      </c>
      <c r="B83" s="1" t="str">
        <f>(IF(ROW()-1&gt;meno!$L$2," ",IF(cas!$A84=0," ",cas!$A84)))</f>
        <v xml:space="preserve"> </v>
      </c>
      <c r="C83" s="6" t="str">
        <f>IF($B83&lt;&gt;" ",INDEX(meno!$B:$B,MATCH($B83,meno!$A:$A,0),1)," ")</f>
        <v xml:space="preserve"> </v>
      </c>
      <c r="D83" s="6" t="str">
        <f>IF($B83&lt;&gt;" ",IF(INDEX(meno!$E:$E,MATCH($B83,meno!$A:$A,0),1)=0," ",INDEX(meno!$E:$E,MATCH($B83,meno!$A:$A,0),1))," ")</f>
        <v xml:space="preserve"> </v>
      </c>
      <c r="E83" s="7" t="str">
        <f>IF($B83&lt;&gt;" ",IF(INDEX(meno!$F:$F,MATCH($B83,meno!$A:$A,0),1)=0," ",UPPER(INDEX(meno!$F:$F,MATCH($B83,meno!$A:$A,0),1)))," ")</f>
        <v xml:space="preserve"> </v>
      </c>
      <c r="F83" s="18" t="str">
        <f>IF($B83&lt;&gt;" ",INDEX(meno!$D:$D,MATCH($B83,meno!$A:$A,0),1)," ")</f>
        <v xml:space="preserve"> </v>
      </c>
      <c r="G83" s="5" t="str">
        <f>IF($B83&lt;&gt;" ",IF(HOUR(cas!$B84)=9,"DNF",IF(HOUR(cas!$B84)=8,"DQ",cas!$B84))," ")</f>
        <v xml:space="preserve"> </v>
      </c>
      <c r="H83" s="7" t="str">
        <f>IF($B83&lt;&gt;" ",INDEX(meno!$H:$H,MATCH($B83,meno!$A:$A,0),1)," ")</f>
        <v xml:space="preserve"> </v>
      </c>
      <c r="I83" s="9" t="str">
        <f>IF($B83&lt;&gt;" ",IF($H83="A",katA!$A83,IF($H83="B",katB!$A83,IF($H83="C",katC!$A83,IF($H83="D",katD!$A83,IF($H83="E",katE!$A83,IF($H83="F",katF!$A83))))))," ")</f>
        <v xml:space="preserve"> </v>
      </c>
    </row>
    <row r="84" spans="1:9">
      <c r="A84" s="9" t="str">
        <f>IF(LEFT($G84,1)="D"," ",IF(cas!$B85&lt;&gt;0,RANK(cas!$B85,cas!$B:$B,1)," "))</f>
        <v xml:space="preserve"> </v>
      </c>
      <c r="B84" s="1" t="str">
        <f>(IF(ROW()-1&gt;meno!$L$2," ",IF(cas!$A85=0," ",cas!$A85)))</f>
        <v xml:space="preserve"> </v>
      </c>
      <c r="C84" s="6" t="str">
        <f>IF($B84&lt;&gt;" ",INDEX(meno!$B:$B,MATCH($B84,meno!$A:$A,0),1)," ")</f>
        <v xml:space="preserve"> </v>
      </c>
      <c r="D84" s="6" t="str">
        <f>IF($B84&lt;&gt;" ",IF(INDEX(meno!$E:$E,MATCH($B84,meno!$A:$A,0),1)=0," ",INDEX(meno!$E:$E,MATCH($B84,meno!$A:$A,0),1))," ")</f>
        <v xml:space="preserve"> </v>
      </c>
      <c r="E84" s="7" t="str">
        <f>IF($B84&lt;&gt;" ",IF(INDEX(meno!$F:$F,MATCH($B84,meno!$A:$A,0),1)=0," ",UPPER(INDEX(meno!$F:$F,MATCH($B84,meno!$A:$A,0),1)))," ")</f>
        <v xml:space="preserve"> </v>
      </c>
      <c r="F84" s="18" t="str">
        <f>IF($B84&lt;&gt;" ",INDEX(meno!$D:$D,MATCH($B84,meno!$A:$A,0),1)," ")</f>
        <v xml:space="preserve"> </v>
      </c>
      <c r="G84" s="5" t="str">
        <f>IF($B84&lt;&gt;" ",IF(HOUR(cas!$B85)=9,"DNF",IF(HOUR(cas!$B85)=8,"DQ",cas!$B85))," ")</f>
        <v xml:space="preserve"> </v>
      </c>
      <c r="H84" s="7" t="str">
        <f>IF($B84&lt;&gt;" ",INDEX(meno!$H:$H,MATCH($B84,meno!$A:$A,0),1)," ")</f>
        <v xml:space="preserve"> </v>
      </c>
      <c r="I84" s="9" t="str">
        <f>IF($B84&lt;&gt;" ",IF($H84="A",katA!$A84,IF($H84="B",katB!$A84,IF($H84="C",katC!$A84,IF($H84="D",katD!$A84,IF($H84="E",katE!$A84,IF($H84="F",katF!$A84))))))," ")</f>
        <v xml:space="preserve"> </v>
      </c>
    </row>
    <row r="85" spans="1:9">
      <c r="A85" s="9" t="str">
        <f>IF(LEFT($G85,1)="D"," ",IF(cas!$B86&lt;&gt;0,RANK(cas!$B86,cas!$B:$B,1)," "))</f>
        <v xml:space="preserve"> </v>
      </c>
      <c r="B85" s="1" t="str">
        <f>(IF(ROW()-1&gt;meno!$L$2," ",IF(cas!$A86=0," ",cas!$A86)))</f>
        <v xml:space="preserve"> </v>
      </c>
      <c r="C85" s="6" t="str">
        <f>IF($B85&lt;&gt;" ",INDEX(meno!$B:$B,MATCH($B85,meno!$A:$A,0),1)," ")</f>
        <v xml:space="preserve"> </v>
      </c>
      <c r="D85" s="6" t="str">
        <f>IF($B85&lt;&gt;" ",IF(INDEX(meno!$E:$E,MATCH($B85,meno!$A:$A,0),1)=0," ",INDEX(meno!$E:$E,MATCH($B85,meno!$A:$A,0),1))," ")</f>
        <v xml:space="preserve"> </v>
      </c>
      <c r="E85" s="7" t="str">
        <f>IF($B85&lt;&gt;" ",IF(INDEX(meno!$F:$F,MATCH($B85,meno!$A:$A,0),1)=0," ",UPPER(INDEX(meno!$F:$F,MATCH($B85,meno!$A:$A,0),1)))," ")</f>
        <v xml:space="preserve"> </v>
      </c>
      <c r="F85" s="18" t="str">
        <f>IF($B85&lt;&gt;" ",INDEX(meno!$D:$D,MATCH($B85,meno!$A:$A,0),1)," ")</f>
        <v xml:space="preserve"> </v>
      </c>
      <c r="G85" s="5" t="str">
        <f>IF($B85&lt;&gt;" ",IF(HOUR(cas!$B86)=9,"DNF",IF(HOUR(cas!$B86)=8,"DQ",cas!$B86))," ")</f>
        <v xml:space="preserve"> </v>
      </c>
      <c r="H85" s="7" t="str">
        <f>IF($B85&lt;&gt;" ",INDEX(meno!$H:$H,MATCH($B85,meno!$A:$A,0),1)," ")</f>
        <v xml:space="preserve"> </v>
      </c>
      <c r="I85" s="9" t="str">
        <f>IF($B85&lt;&gt;" ",IF($H85="A",katA!$A85,IF($H85="B",katB!$A85,IF($H85="C",katC!$A85,IF($H85="D",katD!$A85,IF($H85="E",katE!$A85,IF($H85="F",katF!$A85))))))," ")</f>
        <v xml:space="preserve"> </v>
      </c>
    </row>
    <row r="86" spans="1:9">
      <c r="A86" s="9" t="str">
        <f>IF(LEFT($G86,1)="D"," ",IF(cas!$B87&lt;&gt;0,RANK(cas!$B87,cas!$B:$B,1)," "))</f>
        <v xml:space="preserve"> </v>
      </c>
      <c r="B86" s="1" t="str">
        <f>(IF(ROW()-1&gt;meno!$L$2," ",IF(cas!$A87=0," ",cas!$A87)))</f>
        <v xml:space="preserve"> </v>
      </c>
      <c r="C86" s="6" t="str">
        <f>IF($B86&lt;&gt;" ",INDEX(meno!$B:$B,MATCH($B86,meno!$A:$A,0),1)," ")</f>
        <v xml:space="preserve"> </v>
      </c>
      <c r="D86" s="6" t="str">
        <f>IF($B86&lt;&gt;" ",IF(INDEX(meno!$E:$E,MATCH($B86,meno!$A:$A,0),1)=0," ",INDEX(meno!$E:$E,MATCH($B86,meno!$A:$A,0),1))," ")</f>
        <v xml:space="preserve"> </v>
      </c>
      <c r="E86" s="7" t="str">
        <f>IF($B86&lt;&gt;" ",IF(INDEX(meno!$F:$F,MATCH($B86,meno!$A:$A,0),1)=0," ",UPPER(INDEX(meno!$F:$F,MATCH($B86,meno!$A:$A,0),1)))," ")</f>
        <v xml:space="preserve"> </v>
      </c>
      <c r="F86" s="18" t="str">
        <f>IF($B86&lt;&gt;" ",INDEX(meno!$D:$D,MATCH($B86,meno!$A:$A,0),1)," ")</f>
        <v xml:space="preserve"> </v>
      </c>
      <c r="G86" s="5" t="str">
        <f>IF($B86&lt;&gt;" ",IF(HOUR(cas!$B87)=9,"DNF",IF(HOUR(cas!$B87)=8,"DQ",cas!$B87))," ")</f>
        <v xml:space="preserve"> </v>
      </c>
      <c r="H86" s="7" t="str">
        <f>IF($B86&lt;&gt;" ",INDEX(meno!$H:$H,MATCH($B86,meno!$A:$A,0),1)," ")</f>
        <v xml:space="preserve"> </v>
      </c>
      <c r="I86" s="9" t="str">
        <f>IF($B86&lt;&gt;" ",IF($H86="A",katA!$A86,IF($H86="B",katB!$A86,IF($H86="C",katC!$A86,IF($H86="D",katD!$A86,IF($H86="E",katE!$A86,IF($H86="F",katF!$A86))))))," ")</f>
        <v xml:space="preserve"> </v>
      </c>
    </row>
    <row r="87" spans="1:9">
      <c r="A87" s="9" t="str">
        <f>IF(LEFT($G87,1)="D"," ",IF(cas!$B88&lt;&gt;0,RANK(cas!$B88,cas!$B:$B,1)," "))</f>
        <v xml:space="preserve"> </v>
      </c>
      <c r="B87" s="1" t="str">
        <f>(IF(ROW()-1&gt;meno!$L$2," ",IF(cas!$A88=0," ",cas!$A88)))</f>
        <v xml:space="preserve"> </v>
      </c>
      <c r="C87" s="6" t="str">
        <f>IF($B87&lt;&gt;" ",INDEX(meno!$B:$B,MATCH($B87,meno!$A:$A,0),1)," ")</f>
        <v xml:space="preserve"> </v>
      </c>
      <c r="D87" s="6" t="str">
        <f>IF($B87&lt;&gt;" ",IF(INDEX(meno!$E:$E,MATCH($B87,meno!$A:$A,0),1)=0," ",INDEX(meno!$E:$E,MATCH($B87,meno!$A:$A,0),1))," ")</f>
        <v xml:space="preserve"> </v>
      </c>
      <c r="E87" s="7" t="str">
        <f>IF($B87&lt;&gt;" ",IF(INDEX(meno!$F:$F,MATCH($B87,meno!$A:$A,0),1)=0," ",UPPER(INDEX(meno!$F:$F,MATCH($B87,meno!$A:$A,0),1)))," ")</f>
        <v xml:space="preserve"> </v>
      </c>
      <c r="F87" s="18" t="str">
        <f>IF($B87&lt;&gt;" ",INDEX(meno!$D:$D,MATCH($B87,meno!$A:$A,0),1)," ")</f>
        <v xml:space="preserve"> </v>
      </c>
      <c r="G87" s="5" t="str">
        <f>IF($B87&lt;&gt;" ",IF(HOUR(cas!$B88)=9,"DNF",IF(HOUR(cas!$B88)=8,"DQ",cas!$B88))," ")</f>
        <v xml:space="preserve"> </v>
      </c>
      <c r="H87" s="7" t="str">
        <f>IF($B87&lt;&gt;" ",INDEX(meno!$H:$H,MATCH($B87,meno!$A:$A,0),1)," ")</f>
        <v xml:space="preserve"> </v>
      </c>
      <c r="I87" s="9" t="str">
        <f>IF($B87&lt;&gt;" ",IF($H87="A",katA!$A87,IF($H87="B",katB!$A87,IF($H87="C",katC!$A87,IF($H87="D",katD!$A87,IF($H87="E",katE!$A87,IF($H87="F",katF!$A87))))))," ")</f>
        <v xml:space="preserve"> </v>
      </c>
    </row>
    <row r="88" spans="1:9">
      <c r="A88" s="9" t="str">
        <f>IF(LEFT($G88,1)="D"," ",IF(cas!$B89&lt;&gt;0,RANK(cas!$B89,cas!$B:$B,1)," "))</f>
        <v xml:space="preserve"> </v>
      </c>
      <c r="B88" s="1" t="str">
        <f>(IF(ROW()-1&gt;meno!$L$2," ",IF(cas!$A89=0," ",cas!$A89)))</f>
        <v xml:space="preserve"> </v>
      </c>
      <c r="C88" s="6" t="str">
        <f>IF($B88&lt;&gt;" ",INDEX(meno!$B:$B,MATCH($B88,meno!$A:$A,0),1)," ")</f>
        <v xml:space="preserve"> </v>
      </c>
      <c r="D88" s="6" t="str">
        <f>IF($B88&lt;&gt;" ",IF(INDEX(meno!$E:$E,MATCH($B88,meno!$A:$A,0),1)=0," ",INDEX(meno!$E:$E,MATCH($B88,meno!$A:$A,0),1))," ")</f>
        <v xml:space="preserve"> </v>
      </c>
      <c r="E88" s="7" t="str">
        <f>IF($B88&lt;&gt;" ",IF(INDEX(meno!$F:$F,MATCH($B88,meno!$A:$A,0),1)=0," ",UPPER(INDEX(meno!$F:$F,MATCH($B88,meno!$A:$A,0),1)))," ")</f>
        <v xml:space="preserve"> </v>
      </c>
      <c r="F88" s="18" t="str">
        <f>IF($B88&lt;&gt;" ",INDEX(meno!$D:$D,MATCH($B88,meno!$A:$A,0),1)," ")</f>
        <v xml:space="preserve"> </v>
      </c>
      <c r="G88" s="5" t="str">
        <f>IF($B88&lt;&gt;" ",IF(HOUR(cas!$B89)=9,"DNF",IF(HOUR(cas!$B89)=8,"DQ",cas!$B89))," ")</f>
        <v xml:space="preserve"> </v>
      </c>
      <c r="H88" s="7" t="str">
        <f>IF($B88&lt;&gt;" ",INDEX(meno!$H:$H,MATCH($B88,meno!$A:$A,0),1)," ")</f>
        <v xml:space="preserve"> </v>
      </c>
      <c r="I88" s="9" t="str">
        <f>IF($B88&lt;&gt;" ",IF($H88="A",katA!$A88,IF($H88="B",katB!$A88,IF($H88="C",katC!$A88,IF($H88="D",katD!$A88,IF($H88="E",katE!$A88,IF($H88="F",katF!$A88))))))," ")</f>
        <v xml:space="preserve"> </v>
      </c>
    </row>
    <row r="89" spans="1:9">
      <c r="A89" s="9" t="str">
        <f>IF(LEFT($G89,1)="D"," ",IF(cas!$B90&lt;&gt;0,RANK(cas!$B90,cas!$B:$B,1)," "))</f>
        <v xml:space="preserve"> </v>
      </c>
      <c r="B89" s="1" t="str">
        <f>(IF(ROW()-1&gt;meno!$L$2," ",IF(cas!$A90=0," ",cas!$A90)))</f>
        <v xml:space="preserve"> </v>
      </c>
      <c r="C89" s="6" t="str">
        <f>IF($B89&lt;&gt;" ",INDEX(meno!$B:$B,MATCH($B89,meno!$A:$A,0),1)," ")</f>
        <v xml:space="preserve"> </v>
      </c>
      <c r="D89" s="6" t="str">
        <f>IF($B89&lt;&gt;" ",IF(INDEX(meno!$E:$E,MATCH($B89,meno!$A:$A,0),1)=0," ",INDEX(meno!$E:$E,MATCH($B89,meno!$A:$A,0),1))," ")</f>
        <v xml:space="preserve"> </v>
      </c>
      <c r="E89" s="7" t="str">
        <f>IF($B89&lt;&gt;" ",IF(INDEX(meno!$F:$F,MATCH($B89,meno!$A:$A,0),1)=0," ",UPPER(INDEX(meno!$F:$F,MATCH($B89,meno!$A:$A,0),1)))," ")</f>
        <v xml:space="preserve"> </v>
      </c>
      <c r="F89" s="18" t="str">
        <f>IF($B89&lt;&gt;" ",INDEX(meno!$D:$D,MATCH($B89,meno!$A:$A,0),1)," ")</f>
        <v xml:space="preserve"> </v>
      </c>
      <c r="G89" s="5" t="str">
        <f>IF($B89&lt;&gt;" ",IF(HOUR(cas!$B90)=9,"DNF",IF(HOUR(cas!$B90)=8,"DQ",cas!$B90))," ")</f>
        <v xml:space="preserve"> </v>
      </c>
      <c r="H89" s="7" t="str">
        <f>IF($B89&lt;&gt;" ",INDEX(meno!$H:$H,MATCH($B89,meno!$A:$A,0),1)," ")</f>
        <v xml:space="preserve"> </v>
      </c>
      <c r="I89" s="9" t="str">
        <f>IF($B89&lt;&gt;" ",IF($H89="A",katA!$A89,IF($H89="B",katB!$A89,IF($H89="C",katC!$A89,IF($H89="D",katD!$A89,IF($H89="E",katE!$A89,IF($H89="F",katF!$A89))))))," ")</f>
        <v xml:space="preserve"> </v>
      </c>
    </row>
    <row r="90" spans="1:9">
      <c r="A90" s="9" t="str">
        <f>IF(LEFT($G90,1)="D"," ",IF(cas!$B91&lt;&gt;0,RANK(cas!$B91,cas!$B:$B,1)," "))</f>
        <v xml:space="preserve"> </v>
      </c>
      <c r="B90" s="1" t="str">
        <f>(IF(ROW()-1&gt;meno!$L$2," ",IF(cas!$A91=0," ",cas!$A91)))</f>
        <v xml:space="preserve"> </v>
      </c>
      <c r="C90" s="6" t="str">
        <f>IF($B90&lt;&gt;" ",INDEX(meno!$B:$B,MATCH($B90,meno!$A:$A,0),1)," ")</f>
        <v xml:space="preserve"> </v>
      </c>
      <c r="D90" s="6" t="str">
        <f>IF($B90&lt;&gt;" ",IF(INDEX(meno!$E:$E,MATCH($B90,meno!$A:$A,0),1)=0," ",INDEX(meno!$E:$E,MATCH($B90,meno!$A:$A,0),1))," ")</f>
        <v xml:space="preserve"> </v>
      </c>
      <c r="E90" s="7" t="str">
        <f>IF($B90&lt;&gt;" ",IF(INDEX(meno!$F:$F,MATCH($B90,meno!$A:$A,0),1)=0," ",UPPER(INDEX(meno!$F:$F,MATCH($B90,meno!$A:$A,0),1)))," ")</f>
        <v xml:space="preserve"> </v>
      </c>
      <c r="F90" s="18" t="str">
        <f>IF($B90&lt;&gt;" ",INDEX(meno!$D:$D,MATCH($B90,meno!$A:$A,0),1)," ")</f>
        <v xml:space="preserve"> </v>
      </c>
      <c r="G90" s="5" t="str">
        <f>IF($B90&lt;&gt;" ",IF(HOUR(cas!$B91)=9,"DNF",IF(HOUR(cas!$B91)=8,"DQ",cas!$B91))," ")</f>
        <v xml:space="preserve"> </v>
      </c>
      <c r="H90" s="7" t="str">
        <f>IF($B90&lt;&gt;" ",INDEX(meno!$H:$H,MATCH($B90,meno!$A:$A,0),1)," ")</f>
        <v xml:space="preserve"> </v>
      </c>
      <c r="I90" s="9" t="str">
        <f>IF($B90&lt;&gt;" ",IF($H90="A",katA!$A90,IF($H90="B",katB!$A90,IF($H90="C",katC!$A90,IF($H90="D",katD!$A90,IF($H90="E",katE!$A90,IF($H90="F",katF!$A90))))))," ")</f>
        <v xml:space="preserve"> </v>
      </c>
    </row>
    <row r="91" spans="1:9">
      <c r="A91" s="9" t="str">
        <f>IF(LEFT($G91,1)="D"," ",IF(cas!$B92&lt;&gt;0,RANK(cas!$B92,cas!$B:$B,1)," "))</f>
        <v xml:space="preserve"> </v>
      </c>
      <c r="B91" s="1" t="str">
        <f>(IF(ROW()-1&gt;meno!$L$2," ",IF(cas!$A92=0," ",cas!$A92)))</f>
        <v xml:space="preserve"> </v>
      </c>
      <c r="C91" s="6" t="str">
        <f>IF($B91&lt;&gt;" ",INDEX(meno!$B:$B,MATCH($B91,meno!$A:$A,0),1)," ")</f>
        <v xml:space="preserve"> </v>
      </c>
      <c r="D91" s="6" t="str">
        <f>IF($B91&lt;&gt;" ",IF(INDEX(meno!$E:$E,MATCH($B91,meno!$A:$A,0),1)=0," ",INDEX(meno!$E:$E,MATCH($B91,meno!$A:$A,0),1))," ")</f>
        <v xml:space="preserve"> </v>
      </c>
      <c r="E91" s="7" t="str">
        <f>IF($B91&lt;&gt;" ",IF(INDEX(meno!$F:$F,MATCH($B91,meno!$A:$A,0),1)=0," ",UPPER(INDEX(meno!$F:$F,MATCH($B91,meno!$A:$A,0),1)))," ")</f>
        <v xml:space="preserve"> </v>
      </c>
      <c r="F91" s="18" t="str">
        <f>IF($B91&lt;&gt;" ",INDEX(meno!$D:$D,MATCH($B91,meno!$A:$A,0),1)," ")</f>
        <v xml:space="preserve"> </v>
      </c>
      <c r="G91" s="5" t="str">
        <f>IF($B91&lt;&gt;" ",IF(HOUR(cas!$B92)=9,"DNF",IF(HOUR(cas!$B92)=8,"DQ",cas!$B92))," ")</f>
        <v xml:space="preserve"> </v>
      </c>
      <c r="H91" s="7" t="str">
        <f>IF($B91&lt;&gt;" ",INDEX(meno!$H:$H,MATCH($B91,meno!$A:$A,0),1)," ")</f>
        <v xml:space="preserve"> </v>
      </c>
      <c r="I91" s="9" t="str">
        <f>IF($B91&lt;&gt;" ",IF($H91="A",katA!$A91,IF($H91="B",katB!$A91,IF($H91="C",katC!$A91,IF($H91="D",katD!$A91,IF($H91="E",katE!$A91,IF($H91="F",katF!$A91))))))," ")</f>
        <v xml:space="preserve"> </v>
      </c>
    </row>
    <row r="92" spans="1:9">
      <c r="A92" s="9" t="str">
        <f>IF(LEFT($G92,1)="D"," ",IF(cas!$B93&lt;&gt;0,RANK(cas!$B93,cas!$B:$B,1)," "))</f>
        <v xml:space="preserve"> </v>
      </c>
      <c r="B92" s="1" t="str">
        <f>(IF(ROW()-1&gt;meno!$L$2," ",IF(cas!$A93=0," ",cas!$A93)))</f>
        <v xml:space="preserve"> </v>
      </c>
      <c r="C92" s="6" t="str">
        <f>IF($B92&lt;&gt;" ",INDEX(meno!$B:$B,MATCH($B92,meno!$A:$A,0),1)," ")</f>
        <v xml:space="preserve"> </v>
      </c>
      <c r="D92" s="6" t="str">
        <f>IF($B92&lt;&gt;" ",IF(INDEX(meno!$E:$E,MATCH($B92,meno!$A:$A,0),1)=0," ",INDEX(meno!$E:$E,MATCH($B92,meno!$A:$A,0),1))," ")</f>
        <v xml:space="preserve"> </v>
      </c>
      <c r="E92" s="7" t="str">
        <f>IF($B92&lt;&gt;" ",IF(INDEX(meno!$F:$F,MATCH($B92,meno!$A:$A,0),1)=0," ",UPPER(INDEX(meno!$F:$F,MATCH($B92,meno!$A:$A,0),1)))," ")</f>
        <v xml:space="preserve"> </v>
      </c>
      <c r="F92" s="18" t="str">
        <f>IF($B92&lt;&gt;" ",INDEX(meno!$D:$D,MATCH($B92,meno!$A:$A,0),1)," ")</f>
        <v xml:space="preserve"> </v>
      </c>
      <c r="G92" s="5" t="str">
        <f>IF($B92&lt;&gt;" ",IF(HOUR(cas!$B93)=9,"DNF",IF(HOUR(cas!$B93)=8,"DQ",cas!$B93))," ")</f>
        <v xml:space="preserve"> </v>
      </c>
      <c r="H92" s="7" t="str">
        <f>IF($B92&lt;&gt;" ",INDEX(meno!$H:$H,MATCH($B92,meno!$A:$A,0),1)," ")</f>
        <v xml:space="preserve"> </v>
      </c>
      <c r="I92" s="9" t="str">
        <f>IF($B92&lt;&gt;" ",IF($H92="A",katA!$A92,IF($H92="B",katB!$A92,IF($H92="C",katC!$A92,IF($H92="D",katD!$A92,IF($H92="E",katE!$A92,IF($H92="F",katF!$A92))))))," ")</f>
        <v xml:space="preserve"> </v>
      </c>
    </row>
    <row r="93" spans="1:9">
      <c r="A93" s="9" t="str">
        <f>IF(LEFT($G93,1)="D"," ",IF(cas!$B94&lt;&gt;0,RANK(cas!$B94,cas!$B:$B,1)," "))</f>
        <v xml:space="preserve"> </v>
      </c>
      <c r="B93" s="1" t="str">
        <f>(IF(ROW()-1&gt;meno!$L$2," ",IF(cas!$A94=0," ",cas!$A94)))</f>
        <v xml:space="preserve"> </v>
      </c>
      <c r="C93" s="6" t="str">
        <f>IF($B93&lt;&gt;" ",INDEX(meno!$B:$B,MATCH($B93,meno!$A:$A,0),1)," ")</f>
        <v xml:space="preserve"> </v>
      </c>
      <c r="D93" s="6" t="str">
        <f>IF($B93&lt;&gt;" ",IF(INDEX(meno!$E:$E,MATCH($B93,meno!$A:$A,0),1)=0," ",INDEX(meno!$E:$E,MATCH($B93,meno!$A:$A,0),1))," ")</f>
        <v xml:space="preserve"> </v>
      </c>
      <c r="E93" s="7" t="str">
        <f>IF($B93&lt;&gt;" ",IF(INDEX(meno!$F:$F,MATCH($B93,meno!$A:$A,0),1)=0," ",UPPER(INDEX(meno!$F:$F,MATCH($B93,meno!$A:$A,0),1)))," ")</f>
        <v xml:space="preserve"> </v>
      </c>
      <c r="F93" s="18" t="str">
        <f>IF($B93&lt;&gt;" ",INDEX(meno!$D:$D,MATCH($B93,meno!$A:$A,0),1)," ")</f>
        <v xml:space="preserve"> </v>
      </c>
      <c r="G93" s="5" t="str">
        <f>IF($B93&lt;&gt;" ",IF(HOUR(cas!$B94)=9,"DNF",IF(HOUR(cas!$B94)=8,"DQ",cas!$B94))," ")</f>
        <v xml:space="preserve"> </v>
      </c>
      <c r="H93" s="7" t="str">
        <f>IF($B93&lt;&gt;" ",INDEX(meno!$H:$H,MATCH($B93,meno!$A:$A,0),1)," ")</f>
        <v xml:space="preserve"> </v>
      </c>
      <c r="I93" s="9" t="str">
        <f>IF($B93&lt;&gt;" ",IF($H93="A",katA!$A93,IF($H93="B",katB!$A93,IF($H93="C",katC!$A93,IF($H93="D",katD!$A93,IF($H93="E",katE!$A93,IF($H93="F",katF!$A93))))))," ")</f>
        <v xml:space="preserve"> </v>
      </c>
    </row>
    <row r="94" spans="1:9">
      <c r="A94" s="9" t="str">
        <f>IF(LEFT($G94,1)="D"," ",IF(cas!$B95&lt;&gt;0,RANK(cas!$B95,cas!$B:$B,1)," "))</f>
        <v xml:space="preserve"> </v>
      </c>
      <c r="B94" s="1" t="str">
        <f>(IF(ROW()-1&gt;meno!$L$2," ",IF(cas!$A95=0," ",cas!$A95)))</f>
        <v xml:space="preserve"> </v>
      </c>
      <c r="C94" s="6" t="str">
        <f>IF($B94&lt;&gt;" ",INDEX(meno!$B:$B,MATCH($B94,meno!$A:$A,0),1)," ")</f>
        <v xml:space="preserve"> </v>
      </c>
      <c r="D94" s="6" t="str">
        <f>IF($B94&lt;&gt;" ",IF(INDEX(meno!$E:$E,MATCH($B94,meno!$A:$A,0),1)=0," ",INDEX(meno!$E:$E,MATCH($B94,meno!$A:$A,0),1))," ")</f>
        <v xml:space="preserve"> </v>
      </c>
      <c r="E94" s="7" t="str">
        <f>IF($B94&lt;&gt;" ",IF(INDEX(meno!$F:$F,MATCH($B94,meno!$A:$A,0),1)=0," ",UPPER(INDEX(meno!$F:$F,MATCH($B94,meno!$A:$A,0),1)))," ")</f>
        <v xml:space="preserve"> </v>
      </c>
      <c r="F94" s="18" t="str">
        <f>IF($B94&lt;&gt;" ",INDEX(meno!$D:$D,MATCH($B94,meno!$A:$A,0),1)," ")</f>
        <v xml:space="preserve"> </v>
      </c>
      <c r="G94" s="5" t="str">
        <f>IF($B94&lt;&gt;" ",IF(HOUR(cas!$B95)=9,"DNF",IF(HOUR(cas!$B95)=8,"DQ",cas!$B95))," ")</f>
        <v xml:space="preserve"> </v>
      </c>
      <c r="H94" s="7" t="str">
        <f>IF($B94&lt;&gt;" ",INDEX(meno!$H:$H,MATCH($B94,meno!$A:$A,0),1)," ")</f>
        <v xml:space="preserve"> </v>
      </c>
      <c r="I94" s="9" t="str">
        <f>IF($B94&lt;&gt;" ",IF($H94="A",katA!$A94,IF($H94="B",katB!$A94,IF($H94="C",katC!$A94,IF($H94="D",katD!$A94,IF($H94="E",katE!$A94,IF($H94="F",katF!$A94))))))," ")</f>
        <v xml:space="preserve"> </v>
      </c>
    </row>
    <row r="95" spans="1:9">
      <c r="A95" s="9" t="str">
        <f>IF(LEFT($G95,1)="D"," ",IF(cas!$B96&lt;&gt;0,RANK(cas!$B96,cas!$B:$B,1)," "))</f>
        <v xml:space="preserve"> </v>
      </c>
      <c r="B95" s="1" t="str">
        <f>(IF(ROW()-1&gt;meno!$L$2," ",IF(cas!$A96=0," ",cas!$A96)))</f>
        <v xml:space="preserve"> </v>
      </c>
      <c r="C95" s="6" t="str">
        <f>IF($B95&lt;&gt;" ",INDEX(meno!$B:$B,MATCH($B95,meno!$A:$A,0),1)," ")</f>
        <v xml:space="preserve"> </v>
      </c>
      <c r="D95" s="6" t="str">
        <f>IF($B95&lt;&gt;" ",IF(INDEX(meno!$E:$E,MATCH($B95,meno!$A:$A,0),1)=0," ",INDEX(meno!$E:$E,MATCH($B95,meno!$A:$A,0),1))," ")</f>
        <v xml:space="preserve"> </v>
      </c>
      <c r="E95" s="7" t="str">
        <f>IF($B95&lt;&gt;" ",IF(INDEX(meno!$F:$F,MATCH($B95,meno!$A:$A,0),1)=0," ",UPPER(INDEX(meno!$F:$F,MATCH($B95,meno!$A:$A,0),1)))," ")</f>
        <v xml:space="preserve"> </v>
      </c>
      <c r="F95" s="18" t="str">
        <f>IF($B95&lt;&gt;" ",INDEX(meno!$D:$D,MATCH($B95,meno!$A:$A,0),1)," ")</f>
        <v xml:space="preserve"> </v>
      </c>
      <c r="G95" s="5" t="str">
        <f>IF($B95&lt;&gt;" ",IF(HOUR(cas!$B96)=9,"DNF",IF(HOUR(cas!$B96)=8,"DQ",cas!$B96))," ")</f>
        <v xml:space="preserve"> </v>
      </c>
      <c r="H95" s="7" t="str">
        <f>IF($B95&lt;&gt;" ",INDEX(meno!$H:$H,MATCH($B95,meno!$A:$A,0),1)," ")</f>
        <v xml:space="preserve"> </v>
      </c>
      <c r="I95" s="9" t="str">
        <f>IF($B95&lt;&gt;" ",IF($H95="A",katA!$A95,IF($H95="B",katB!$A95,IF($H95="C",katC!$A95,IF($H95="D",katD!$A95,IF($H95="E",katE!$A95,IF($H95="F",katF!$A95))))))," ")</f>
        <v xml:space="preserve"> </v>
      </c>
    </row>
    <row r="96" spans="1:9">
      <c r="A96" s="9" t="str">
        <f>IF(LEFT($G96,1)="D"," ",IF(cas!$B97&lt;&gt;0,RANK(cas!$B97,cas!$B:$B,1)," "))</f>
        <v xml:space="preserve"> </v>
      </c>
      <c r="B96" s="1" t="str">
        <f>(IF(ROW()-1&gt;meno!$L$2," ",IF(cas!$A97=0," ",cas!$A97)))</f>
        <v xml:space="preserve"> </v>
      </c>
      <c r="C96" s="6" t="str">
        <f>IF($B96&lt;&gt;" ",INDEX(meno!$B:$B,MATCH($B96,meno!$A:$A,0),1)," ")</f>
        <v xml:space="preserve"> </v>
      </c>
      <c r="D96" s="6" t="str">
        <f>IF($B96&lt;&gt;" ",IF(INDEX(meno!$E:$E,MATCH($B96,meno!$A:$A,0),1)=0," ",INDEX(meno!$E:$E,MATCH($B96,meno!$A:$A,0),1))," ")</f>
        <v xml:space="preserve"> </v>
      </c>
      <c r="E96" s="7" t="str">
        <f>IF($B96&lt;&gt;" ",IF(INDEX(meno!$F:$F,MATCH($B96,meno!$A:$A,0),1)=0," ",UPPER(INDEX(meno!$F:$F,MATCH($B96,meno!$A:$A,0),1)))," ")</f>
        <v xml:space="preserve"> </v>
      </c>
      <c r="F96" s="18" t="str">
        <f>IF($B96&lt;&gt;" ",INDEX(meno!$D:$D,MATCH($B96,meno!$A:$A,0),1)," ")</f>
        <v xml:space="preserve"> </v>
      </c>
      <c r="G96" s="5" t="str">
        <f>IF($B96&lt;&gt;" ",IF(HOUR(cas!$B97)=9,"DNF",IF(HOUR(cas!$B97)=8,"DQ",cas!$B97))," ")</f>
        <v xml:space="preserve"> </v>
      </c>
      <c r="H96" s="7" t="str">
        <f>IF($B96&lt;&gt;" ",INDEX(meno!$H:$H,MATCH($B96,meno!$A:$A,0),1)," ")</f>
        <v xml:space="preserve"> </v>
      </c>
      <c r="I96" s="9" t="str">
        <f>IF($B96&lt;&gt;" ",IF($H96="A",katA!$A96,IF($H96="B",katB!$A96,IF($H96="C",katC!$A96,IF($H96="D",katD!$A96,IF($H96="E",katE!$A96,IF($H96="F",katF!$A96))))))," ")</f>
        <v xml:space="preserve"> </v>
      </c>
    </row>
    <row r="97" spans="1:9">
      <c r="A97" s="9" t="str">
        <f>IF(LEFT($G97,1)="D"," ",IF(cas!$B98&lt;&gt;0,RANK(cas!$B98,cas!$B:$B,1)," "))</f>
        <v xml:space="preserve"> </v>
      </c>
      <c r="B97" s="1" t="str">
        <f>(IF(ROW()-1&gt;meno!$L$2," ",IF(cas!$A98=0," ",cas!$A98)))</f>
        <v xml:space="preserve"> </v>
      </c>
      <c r="C97" s="6" t="str">
        <f>IF($B97&lt;&gt;" ",INDEX(meno!$B:$B,MATCH($B97,meno!$A:$A,0),1)," ")</f>
        <v xml:space="preserve"> </v>
      </c>
      <c r="D97" s="6" t="str">
        <f>IF($B97&lt;&gt;" ",IF(INDEX(meno!$E:$E,MATCH($B97,meno!$A:$A,0),1)=0," ",INDEX(meno!$E:$E,MATCH($B97,meno!$A:$A,0),1))," ")</f>
        <v xml:space="preserve"> </v>
      </c>
      <c r="E97" s="7" t="str">
        <f>IF($B97&lt;&gt;" ",IF(INDEX(meno!$F:$F,MATCH($B97,meno!$A:$A,0),1)=0," ",UPPER(INDEX(meno!$F:$F,MATCH($B97,meno!$A:$A,0),1)))," ")</f>
        <v xml:space="preserve"> </v>
      </c>
      <c r="F97" s="18" t="str">
        <f>IF($B97&lt;&gt;" ",INDEX(meno!$D:$D,MATCH($B97,meno!$A:$A,0),1)," ")</f>
        <v xml:space="preserve"> </v>
      </c>
      <c r="G97" s="5" t="str">
        <f>IF($B97&lt;&gt;" ",IF(HOUR(cas!$B98)=9,"DNF",IF(HOUR(cas!$B98)=8,"DQ",cas!$B98))," ")</f>
        <v xml:space="preserve"> </v>
      </c>
      <c r="H97" s="7" t="str">
        <f>IF($B97&lt;&gt;" ",INDEX(meno!$H:$H,MATCH($B97,meno!$A:$A,0),1)," ")</f>
        <v xml:space="preserve"> </v>
      </c>
      <c r="I97" s="9" t="str">
        <f>IF($B97&lt;&gt;" ",IF($H97="A",katA!$A97,IF($H97="B",katB!$A97,IF($H97="C",katC!$A97,IF($H97="D",katD!$A97,IF($H97="E",katE!$A97,IF($H97="F",katF!$A97))))))," ")</f>
        <v xml:space="preserve"> </v>
      </c>
    </row>
    <row r="98" spans="1:9">
      <c r="A98" s="9" t="str">
        <f>IF(LEFT($G98,1)="D"," ",IF(cas!$B99&lt;&gt;0,RANK(cas!$B99,cas!$B:$B,1)," "))</f>
        <v xml:space="preserve"> </v>
      </c>
      <c r="B98" s="1" t="str">
        <f>(IF(ROW()-1&gt;meno!$L$2," ",IF(cas!$A99=0," ",cas!$A99)))</f>
        <v xml:space="preserve"> </v>
      </c>
      <c r="C98" s="6" t="str">
        <f>IF($B98&lt;&gt;" ",INDEX(meno!$B:$B,MATCH($B98,meno!$A:$A,0),1)," ")</f>
        <v xml:space="preserve"> </v>
      </c>
      <c r="D98" s="6" t="str">
        <f>IF($B98&lt;&gt;" ",IF(INDEX(meno!$E:$E,MATCH($B98,meno!$A:$A,0),1)=0," ",INDEX(meno!$E:$E,MATCH($B98,meno!$A:$A,0),1))," ")</f>
        <v xml:space="preserve"> </v>
      </c>
      <c r="E98" s="7" t="str">
        <f>IF($B98&lt;&gt;" ",IF(INDEX(meno!$F:$F,MATCH($B98,meno!$A:$A,0),1)=0," ",UPPER(INDEX(meno!$F:$F,MATCH($B98,meno!$A:$A,0),1)))," ")</f>
        <v xml:space="preserve"> </v>
      </c>
      <c r="F98" s="18" t="str">
        <f>IF($B98&lt;&gt;" ",INDEX(meno!$D:$D,MATCH($B98,meno!$A:$A,0),1)," ")</f>
        <v xml:space="preserve"> </v>
      </c>
      <c r="G98" s="5" t="str">
        <f>IF($B98&lt;&gt;" ",IF(HOUR(cas!$B99)=9,"DNF",IF(HOUR(cas!$B99)=8,"DQ",cas!$B99))," ")</f>
        <v xml:space="preserve"> </v>
      </c>
      <c r="H98" s="7" t="str">
        <f>IF($B98&lt;&gt;" ",INDEX(meno!$H:$H,MATCH($B98,meno!$A:$A,0),1)," ")</f>
        <v xml:space="preserve"> </v>
      </c>
      <c r="I98" s="9" t="str">
        <f>IF($B98&lt;&gt;" ",IF($H98="A",katA!$A98,IF($H98="B",katB!$A98,IF($H98="C",katC!$A98,IF($H98="D",katD!$A98,IF($H98="E",katE!$A98,IF($H98="F",katF!$A98))))))," ")</f>
        <v xml:space="preserve"> </v>
      </c>
    </row>
    <row r="99" spans="1:9">
      <c r="A99" s="9" t="str">
        <f>IF(LEFT($G99,1)="D"," ",IF(cas!$B100&lt;&gt;0,RANK(cas!$B100,cas!$B:$B,1)," "))</f>
        <v xml:space="preserve"> </v>
      </c>
      <c r="B99" s="1" t="str">
        <f>(IF(ROW()-1&gt;meno!$L$2," ",IF(cas!$A100=0," ",cas!$A100)))</f>
        <v xml:space="preserve"> </v>
      </c>
      <c r="C99" s="6" t="str">
        <f>IF($B99&lt;&gt;" ",INDEX(meno!$B:$B,MATCH($B99,meno!$A:$A,0),1)," ")</f>
        <v xml:space="preserve"> </v>
      </c>
      <c r="D99" s="6" t="str">
        <f>IF($B99&lt;&gt;" ",IF(INDEX(meno!$E:$E,MATCH($B99,meno!$A:$A,0),1)=0," ",INDEX(meno!$E:$E,MATCH($B99,meno!$A:$A,0),1))," ")</f>
        <v xml:space="preserve"> </v>
      </c>
      <c r="E99" s="7" t="str">
        <f>IF($B99&lt;&gt;" ",IF(INDEX(meno!$F:$F,MATCH($B99,meno!$A:$A,0),1)=0," ",UPPER(INDEX(meno!$F:$F,MATCH($B99,meno!$A:$A,0),1)))," ")</f>
        <v xml:space="preserve"> </v>
      </c>
      <c r="F99" s="18" t="str">
        <f>IF($B99&lt;&gt;" ",INDEX(meno!$D:$D,MATCH($B99,meno!$A:$A,0),1)," ")</f>
        <v xml:space="preserve"> </v>
      </c>
      <c r="G99" s="5" t="str">
        <f>IF($B99&lt;&gt;" ",IF(HOUR(cas!$B100)=9,"DNF",IF(HOUR(cas!$B100)=8,"DQ",cas!$B100))," ")</f>
        <v xml:space="preserve"> </v>
      </c>
      <c r="H99" s="7" t="str">
        <f>IF($B99&lt;&gt;" ",INDEX(meno!$H:$H,MATCH($B99,meno!$A:$A,0),1)," ")</f>
        <v xml:space="preserve"> </v>
      </c>
      <c r="I99" s="9" t="str">
        <f>IF($B99&lt;&gt;" ",IF($H99="A",katA!$A99,IF($H99="B",katB!$A99,IF($H99="C",katC!$A99,IF($H99="D",katD!$A99,IF($H99="E",katE!$A99,IF($H99="F",katF!$A99))))))," ")</f>
        <v xml:space="preserve"> </v>
      </c>
    </row>
    <row r="100" spans="1:9">
      <c r="A100" s="9" t="str">
        <f>IF(LEFT($G100,1)="D"," ",IF(cas!$B101&lt;&gt;0,RANK(cas!$B101,cas!$B:$B,1)," "))</f>
        <v xml:space="preserve"> </v>
      </c>
      <c r="B100" s="1" t="str">
        <f>(IF(ROW()-1&gt;meno!$L$2," ",IF(cas!$A101=0," ",cas!$A101)))</f>
        <v xml:space="preserve"> </v>
      </c>
      <c r="C100" s="6" t="str">
        <f>IF($B100&lt;&gt;" ",INDEX(meno!$B:$B,MATCH($B100,meno!$A:$A,0),1)," ")</f>
        <v xml:space="preserve"> </v>
      </c>
      <c r="D100" s="6" t="str">
        <f>IF($B100&lt;&gt;" ",IF(INDEX(meno!$E:$E,MATCH($B100,meno!$A:$A,0),1)=0," ",INDEX(meno!$E:$E,MATCH($B100,meno!$A:$A,0),1))," ")</f>
        <v xml:space="preserve"> </v>
      </c>
      <c r="E100" s="7" t="str">
        <f>IF($B100&lt;&gt;" ",IF(INDEX(meno!$F:$F,MATCH($B100,meno!$A:$A,0),1)=0," ",UPPER(INDEX(meno!$F:$F,MATCH($B100,meno!$A:$A,0),1)))," ")</f>
        <v xml:space="preserve"> </v>
      </c>
      <c r="F100" s="18" t="str">
        <f>IF($B100&lt;&gt;" ",INDEX(meno!$D:$D,MATCH($B100,meno!$A:$A,0),1)," ")</f>
        <v xml:space="preserve"> </v>
      </c>
      <c r="G100" s="5" t="str">
        <f>IF($B100&lt;&gt;" ",IF(HOUR(cas!$B101)=9,"DNF",IF(HOUR(cas!$B101)=8,"DQ",cas!$B101))," ")</f>
        <v xml:space="preserve"> </v>
      </c>
      <c r="H100" s="7" t="str">
        <f>IF($B100&lt;&gt;" ",INDEX(meno!$H:$H,MATCH($B100,meno!$A:$A,0),1)," ")</f>
        <v xml:space="preserve"> </v>
      </c>
      <c r="I100" s="9" t="str">
        <f>IF($B100&lt;&gt;" ",IF($H100="A",katA!$A100,IF($H100="B",katB!$A100,IF($H100="C",katC!$A100,IF($H100="D",katD!$A100,IF($H100="E",katE!$A100,IF($H100="F",katF!$A100))))))," ")</f>
        <v xml:space="preserve"> </v>
      </c>
    </row>
    <row r="101" spans="1:9">
      <c r="A101" s="9" t="str">
        <f>IF(LEFT($G101,1)="D"," ",IF(cas!$B102&lt;&gt;0,RANK(cas!$B102,cas!$B:$B,1)," "))</f>
        <v xml:space="preserve"> </v>
      </c>
      <c r="B101" s="1" t="str">
        <f>(IF(ROW()-1&gt;meno!$L$2," ",IF(cas!$A102=0," ",cas!$A102)))</f>
        <v xml:space="preserve"> </v>
      </c>
      <c r="C101" s="6" t="str">
        <f>IF($B101&lt;&gt;" ",INDEX(meno!$B:$B,MATCH($B101,meno!$A:$A,0),1)," ")</f>
        <v xml:space="preserve"> </v>
      </c>
      <c r="D101" s="6" t="str">
        <f>IF($B101&lt;&gt;" ",IF(INDEX(meno!$E:$E,MATCH($B101,meno!$A:$A,0),1)=0," ",INDEX(meno!$E:$E,MATCH($B101,meno!$A:$A,0),1))," ")</f>
        <v xml:space="preserve"> </v>
      </c>
      <c r="E101" s="7" t="str">
        <f>IF($B101&lt;&gt;" ",IF(INDEX(meno!$F:$F,MATCH($B101,meno!$A:$A,0),1)=0," ",UPPER(INDEX(meno!$F:$F,MATCH($B101,meno!$A:$A,0),1)))," ")</f>
        <v xml:space="preserve"> </v>
      </c>
      <c r="F101" s="18" t="str">
        <f>IF($B101&lt;&gt;" ",INDEX(meno!$D:$D,MATCH($B101,meno!$A:$A,0),1)," ")</f>
        <v xml:space="preserve"> </v>
      </c>
      <c r="G101" s="5" t="str">
        <f>IF($B101&lt;&gt;" ",IF(HOUR(cas!$B102)=9,"DNF",IF(HOUR(cas!$B102)=8,"DQ",cas!$B102))," ")</f>
        <v xml:space="preserve"> </v>
      </c>
      <c r="H101" s="7" t="str">
        <f>IF($B101&lt;&gt;" ",INDEX(meno!$H:$H,MATCH($B101,meno!$A:$A,0),1)," ")</f>
        <v xml:space="preserve"> </v>
      </c>
      <c r="I101" s="9" t="str">
        <f>IF($B101&lt;&gt;" ",IF($H101="A",katA!$A101,IF($H101="B",katB!$A101,IF($H101="C",katC!$A101,IF($H101="D",katD!$A101,IF($H101="E",katE!$A101,IF($H101="F",katF!$A101))))))," ")</f>
        <v xml:space="preserve"> </v>
      </c>
    </row>
    <row r="102" spans="1:9">
      <c r="A102" s="9" t="str">
        <f>IF(LEFT($G102,1)="D"," ",IF(cas!$B103&lt;&gt;0,RANK(cas!$B103,cas!$B:$B,1)," "))</f>
        <v xml:space="preserve"> </v>
      </c>
      <c r="B102" s="1" t="str">
        <f>(IF(ROW()-1&gt;meno!$L$2," ",IF(cas!$A103=0," ",cas!$A103)))</f>
        <v xml:space="preserve"> </v>
      </c>
      <c r="C102" s="6" t="str">
        <f>IF($B102&lt;&gt;" ",INDEX(meno!$B:$B,MATCH($B102,meno!$A:$A,0),1)," ")</f>
        <v xml:space="preserve"> </v>
      </c>
      <c r="D102" s="6" t="str">
        <f>IF($B102&lt;&gt;" ",IF(INDEX(meno!$E:$E,MATCH($B102,meno!$A:$A,0),1)=0," ",INDEX(meno!$E:$E,MATCH($B102,meno!$A:$A,0),1))," ")</f>
        <v xml:space="preserve"> </v>
      </c>
      <c r="E102" s="7" t="str">
        <f>IF($B102&lt;&gt;" ",IF(INDEX(meno!$F:$F,MATCH($B102,meno!$A:$A,0),1)=0," ",UPPER(INDEX(meno!$F:$F,MATCH($B102,meno!$A:$A,0),1)))," ")</f>
        <v xml:space="preserve"> </v>
      </c>
      <c r="F102" s="18" t="str">
        <f>IF($B102&lt;&gt;" ",INDEX(meno!$D:$D,MATCH($B102,meno!$A:$A,0),1)," ")</f>
        <v xml:space="preserve"> </v>
      </c>
      <c r="G102" s="5" t="str">
        <f>IF($B102&lt;&gt;" ",IF(HOUR(cas!$B103)=9,"DNF",IF(HOUR(cas!$B103)=8,"DQ",cas!$B103))," ")</f>
        <v xml:space="preserve"> </v>
      </c>
      <c r="H102" s="7" t="str">
        <f>IF($B102&lt;&gt;" ",INDEX(meno!$H:$H,MATCH($B102,meno!$A:$A,0),1)," ")</f>
        <v xml:space="preserve"> </v>
      </c>
      <c r="I102" s="9" t="str">
        <f>IF($B102&lt;&gt;" ",IF($H102="A",katA!$A102,IF($H102="B",katB!$A102,IF($H102="C",katC!$A102,IF($H102="D",katD!$A102,IF($H102="E",katE!$A102,IF($H102="F",katF!$A102))))))," ")</f>
        <v xml:space="preserve"> </v>
      </c>
    </row>
    <row r="103" spans="1:9">
      <c r="A103" s="9" t="str">
        <f>IF(LEFT($G103,1)="D"," ",IF(cas!$B104&lt;&gt;0,RANK(cas!$B104,cas!$B:$B,1)," "))</f>
        <v xml:space="preserve"> </v>
      </c>
      <c r="B103" s="1" t="str">
        <f>(IF(ROW()-1&gt;meno!$L$2," ",IF(cas!$A104=0," ",cas!$A104)))</f>
        <v xml:space="preserve"> </v>
      </c>
      <c r="C103" s="6" t="str">
        <f>IF($B103&lt;&gt;" ",INDEX(meno!$B:$B,MATCH($B103,meno!$A:$A,0),1)," ")</f>
        <v xml:space="preserve"> </v>
      </c>
      <c r="D103" s="6" t="str">
        <f>IF($B103&lt;&gt;" ",IF(INDEX(meno!$E:$E,MATCH($B103,meno!$A:$A,0),1)=0," ",INDEX(meno!$E:$E,MATCH($B103,meno!$A:$A,0),1))," ")</f>
        <v xml:space="preserve"> </v>
      </c>
      <c r="E103" s="7" t="str">
        <f>IF($B103&lt;&gt;" ",IF(INDEX(meno!$F:$F,MATCH($B103,meno!$A:$A,0),1)=0," ",UPPER(INDEX(meno!$F:$F,MATCH($B103,meno!$A:$A,0),1)))," ")</f>
        <v xml:space="preserve"> </v>
      </c>
      <c r="F103" s="18" t="str">
        <f>IF($B103&lt;&gt;" ",INDEX(meno!$D:$D,MATCH($B103,meno!$A:$A,0),1)," ")</f>
        <v xml:space="preserve"> </v>
      </c>
      <c r="G103" s="5" t="str">
        <f>IF($B103&lt;&gt;" ",IF(HOUR(cas!$B104)=9,"DNF",IF(HOUR(cas!$B104)=8,"DQ",cas!$B104))," ")</f>
        <v xml:space="preserve"> </v>
      </c>
      <c r="H103" s="7" t="str">
        <f>IF($B103&lt;&gt;" ",INDEX(meno!$H:$H,MATCH($B103,meno!$A:$A,0),1)," ")</f>
        <v xml:space="preserve"> </v>
      </c>
      <c r="I103" s="9" t="str">
        <f>IF($B103&lt;&gt;" ",IF($H103="A",katA!$A103,IF($H103="B",katB!$A103,IF($H103="C",katC!$A103,IF($H103="D",katD!$A103,IF($H103="E",katE!$A103,IF($H103="F",katF!$A103))))))," ")</f>
        <v xml:space="preserve"> </v>
      </c>
    </row>
    <row r="104" spans="1:9">
      <c r="A104" s="9" t="str">
        <f>IF(LEFT($G104,1)="D"," ",IF(cas!$B105&lt;&gt;0,RANK(cas!$B105,cas!$B:$B,1)," "))</f>
        <v xml:space="preserve"> </v>
      </c>
      <c r="B104" s="1" t="str">
        <f>(IF(ROW()-1&gt;meno!$L$2," ",IF(cas!$A105=0," ",cas!$A105)))</f>
        <v xml:space="preserve"> </v>
      </c>
      <c r="C104" s="6" t="str">
        <f>IF($B104&lt;&gt;" ",INDEX(meno!$B:$B,MATCH($B104,meno!$A:$A,0),1)," ")</f>
        <v xml:space="preserve"> </v>
      </c>
      <c r="D104" s="6" t="str">
        <f>IF($B104&lt;&gt;" ",IF(INDEX(meno!$E:$E,MATCH($B104,meno!$A:$A,0),1)=0," ",INDEX(meno!$E:$E,MATCH($B104,meno!$A:$A,0),1))," ")</f>
        <v xml:space="preserve"> </v>
      </c>
      <c r="E104" s="7" t="str">
        <f>IF($B104&lt;&gt;" ",IF(INDEX(meno!$F:$F,MATCH($B104,meno!$A:$A,0),1)=0," ",UPPER(INDEX(meno!$F:$F,MATCH($B104,meno!$A:$A,0),1)))," ")</f>
        <v xml:space="preserve"> </v>
      </c>
      <c r="F104" s="18" t="str">
        <f>IF($B104&lt;&gt;" ",INDEX(meno!$D:$D,MATCH($B104,meno!$A:$A,0),1)," ")</f>
        <v xml:space="preserve"> </v>
      </c>
      <c r="G104" s="5" t="str">
        <f>IF($B104&lt;&gt;" ",IF(HOUR(cas!$B105)=9,"DNF",IF(HOUR(cas!$B105)=8,"DQ",cas!$B105))," ")</f>
        <v xml:space="preserve"> </v>
      </c>
      <c r="H104" s="7" t="str">
        <f>IF($B104&lt;&gt;" ",INDEX(meno!$H:$H,MATCH($B104,meno!$A:$A,0),1)," ")</f>
        <v xml:space="preserve"> </v>
      </c>
      <c r="I104" s="9" t="str">
        <f>IF($B104&lt;&gt;" ",IF($H104="A",katA!$A104,IF($H104="B",katB!$A104,IF($H104="C",katC!$A104,IF($H104="D",katD!$A104,IF($H104="E",katE!$A104,IF($H104="F",katF!$A104))))))," ")</f>
        <v xml:space="preserve"> </v>
      </c>
    </row>
    <row r="105" spans="1:9">
      <c r="A105" s="9" t="str">
        <f>IF(LEFT($G105,1)="D"," ",IF(cas!$B106&lt;&gt;0,RANK(cas!$B106,cas!$B:$B,1)," "))</f>
        <v xml:space="preserve"> </v>
      </c>
      <c r="B105" s="1" t="str">
        <f>(IF(ROW()-1&gt;meno!$L$2," ",IF(cas!$A106=0," ",cas!$A106)))</f>
        <v xml:space="preserve"> </v>
      </c>
      <c r="C105" s="6" t="str">
        <f>IF($B105&lt;&gt;" ",INDEX(meno!$B:$B,MATCH($B105,meno!$A:$A,0),1)," ")</f>
        <v xml:space="preserve"> </v>
      </c>
      <c r="D105" s="6" t="str">
        <f>IF($B105&lt;&gt;" ",IF(INDEX(meno!$E:$E,MATCH($B105,meno!$A:$A,0),1)=0," ",INDEX(meno!$E:$E,MATCH($B105,meno!$A:$A,0),1))," ")</f>
        <v xml:space="preserve"> </v>
      </c>
      <c r="E105" s="7" t="str">
        <f>IF($B105&lt;&gt;" ",IF(INDEX(meno!$F:$F,MATCH($B105,meno!$A:$A,0),1)=0," ",UPPER(INDEX(meno!$F:$F,MATCH($B105,meno!$A:$A,0),1)))," ")</f>
        <v xml:space="preserve"> </v>
      </c>
      <c r="F105" s="18" t="str">
        <f>IF($B105&lt;&gt;" ",INDEX(meno!$D:$D,MATCH($B105,meno!$A:$A,0),1)," ")</f>
        <v xml:space="preserve"> </v>
      </c>
      <c r="G105" s="5" t="str">
        <f>IF($B105&lt;&gt;" ",IF(HOUR(cas!$B106)=9,"DNF",IF(HOUR(cas!$B106)=8,"DQ",cas!$B106))," ")</f>
        <v xml:space="preserve"> </v>
      </c>
      <c r="H105" s="7" t="str">
        <f>IF($B105&lt;&gt;" ",INDEX(meno!$H:$H,MATCH($B105,meno!$A:$A,0),1)," ")</f>
        <v xml:space="preserve"> </v>
      </c>
      <c r="I105" s="9" t="str">
        <f>IF($B105&lt;&gt;" ",IF($H105="A",katA!$A105,IF($H105="B",katB!$A105,IF($H105="C",katC!$A105,IF($H105="D",katD!$A105,IF($H105="E",katE!$A105,IF($H105="F",katF!$A105))))))," ")</f>
        <v xml:space="preserve"> </v>
      </c>
    </row>
    <row r="106" spans="1:9">
      <c r="A106" s="9" t="str">
        <f>IF(LEFT($G106,1)="D"," ",IF(cas!$B107&lt;&gt;0,RANK(cas!$B107,cas!$B:$B,1)," "))</f>
        <v xml:space="preserve"> </v>
      </c>
      <c r="B106" s="1" t="str">
        <f>(IF(ROW()-1&gt;meno!$L$2," ",IF(cas!$A107=0," ",cas!$A107)))</f>
        <v xml:space="preserve"> </v>
      </c>
      <c r="C106" s="6" t="str">
        <f>IF($B106&lt;&gt;" ",INDEX(meno!$B:$B,MATCH($B106,meno!$A:$A,0),1)," ")</f>
        <v xml:space="preserve"> </v>
      </c>
      <c r="D106" s="6" t="str">
        <f>IF($B106&lt;&gt;" ",IF(INDEX(meno!$E:$E,MATCH($B106,meno!$A:$A,0),1)=0," ",INDEX(meno!$E:$E,MATCH($B106,meno!$A:$A,0),1))," ")</f>
        <v xml:space="preserve"> </v>
      </c>
      <c r="E106" s="7" t="str">
        <f>IF($B106&lt;&gt;" ",IF(INDEX(meno!$F:$F,MATCH($B106,meno!$A:$A,0),1)=0," ",UPPER(INDEX(meno!$F:$F,MATCH($B106,meno!$A:$A,0),1)))," ")</f>
        <v xml:space="preserve"> </v>
      </c>
      <c r="F106" s="18" t="str">
        <f>IF($B106&lt;&gt;" ",INDEX(meno!$D:$D,MATCH($B106,meno!$A:$A,0),1)," ")</f>
        <v xml:space="preserve"> </v>
      </c>
      <c r="G106" s="5" t="str">
        <f>IF($B106&lt;&gt;" ",IF(HOUR(cas!$B107)=9,"DNF",IF(HOUR(cas!$B107)=8,"DQ",cas!$B107))," ")</f>
        <v xml:space="preserve"> </v>
      </c>
      <c r="H106" s="7" t="str">
        <f>IF($B106&lt;&gt;" ",INDEX(meno!$H:$H,MATCH($B106,meno!$A:$A,0),1)," ")</f>
        <v xml:space="preserve"> </v>
      </c>
      <c r="I106" s="9" t="str">
        <f>IF($B106&lt;&gt;" ",IF($H106="A",katA!$A106,IF($H106="B",katB!$A106,IF($H106="C",katC!$A106,IF($H106="D",katD!$A106,IF($H106="E",katE!$A106,IF($H106="F",katF!$A106))))))," ")</f>
        <v xml:space="preserve"> </v>
      </c>
    </row>
    <row r="107" spans="1:9">
      <c r="A107" s="9" t="str">
        <f>IF(LEFT($G107,1)="D"," ",IF(cas!$B108&lt;&gt;0,RANK(cas!$B108,cas!$B:$B,1)," "))</f>
        <v xml:space="preserve"> </v>
      </c>
      <c r="B107" s="1" t="str">
        <f>(IF(ROW()-1&gt;meno!$L$2," ",IF(cas!$A108=0," ",cas!$A108)))</f>
        <v xml:space="preserve"> </v>
      </c>
      <c r="C107" s="6" t="str">
        <f>IF($B107&lt;&gt;" ",INDEX(meno!$B:$B,MATCH($B107,meno!$A:$A,0),1)," ")</f>
        <v xml:space="preserve"> </v>
      </c>
      <c r="D107" s="6" t="str">
        <f>IF($B107&lt;&gt;" ",IF(INDEX(meno!$E:$E,MATCH($B107,meno!$A:$A,0),1)=0," ",INDEX(meno!$E:$E,MATCH($B107,meno!$A:$A,0),1))," ")</f>
        <v xml:space="preserve"> </v>
      </c>
      <c r="E107" s="7" t="str">
        <f>IF($B107&lt;&gt;" ",IF(INDEX(meno!$F:$F,MATCH($B107,meno!$A:$A,0),1)=0," ",UPPER(INDEX(meno!$F:$F,MATCH($B107,meno!$A:$A,0),1)))," ")</f>
        <v xml:space="preserve"> </v>
      </c>
      <c r="F107" s="18" t="str">
        <f>IF($B107&lt;&gt;" ",INDEX(meno!$D:$D,MATCH($B107,meno!$A:$A,0),1)," ")</f>
        <v xml:space="preserve"> </v>
      </c>
      <c r="G107" s="5" t="str">
        <f>IF($B107&lt;&gt;" ",IF(HOUR(cas!$B108)=9,"DNF",IF(HOUR(cas!$B108)=8,"DQ",cas!$B108))," ")</f>
        <v xml:space="preserve"> </v>
      </c>
      <c r="H107" s="7" t="str">
        <f>IF($B107&lt;&gt;" ",INDEX(meno!$H:$H,MATCH($B107,meno!$A:$A,0),1)," ")</f>
        <v xml:space="preserve"> </v>
      </c>
      <c r="I107" s="9" t="str">
        <f>IF($B107&lt;&gt;" ",IF($H107="A",katA!$A107,IF($H107="B",katB!$A107,IF($H107="C",katC!$A107,IF($H107="D",katD!$A107,IF($H107="E",katE!$A107,IF($H107="F",katF!$A107))))))," ")</f>
        <v xml:space="preserve"> </v>
      </c>
    </row>
    <row r="108" spans="1:9">
      <c r="A108" s="9" t="str">
        <f>IF(LEFT($G108,1)="D"," ",IF(cas!$B109&lt;&gt;0,RANK(cas!$B109,cas!$B:$B,1)," "))</f>
        <v xml:space="preserve"> </v>
      </c>
      <c r="B108" s="1" t="str">
        <f>(IF(ROW()-1&gt;meno!$L$2," ",IF(cas!$A109=0," ",cas!$A109)))</f>
        <v xml:space="preserve"> </v>
      </c>
      <c r="C108" s="6" t="str">
        <f>IF($B108&lt;&gt;" ",INDEX(meno!$B:$B,MATCH($B108,meno!$A:$A,0),1)," ")</f>
        <v xml:space="preserve"> </v>
      </c>
      <c r="D108" s="6" t="str">
        <f>IF($B108&lt;&gt;" ",IF(INDEX(meno!$E:$E,MATCH($B108,meno!$A:$A,0),1)=0," ",INDEX(meno!$E:$E,MATCH($B108,meno!$A:$A,0),1))," ")</f>
        <v xml:space="preserve"> </v>
      </c>
      <c r="E108" s="7" t="str">
        <f>IF($B108&lt;&gt;" ",IF(INDEX(meno!$F:$F,MATCH($B108,meno!$A:$A,0),1)=0," ",UPPER(INDEX(meno!$F:$F,MATCH($B108,meno!$A:$A,0),1)))," ")</f>
        <v xml:space="preserve"> </v>
      </c>
      <c r="F108" s="18" t="str">
        <f>IF($B108&lt;&gt;" ",INDEX(meno!$D:$D,MATCH($B108,meno!$A:$A,0),1)," ")</f>
        <v xml:space="preserve"> </v>
      </c>
      <c r="G108" s="5" t="str">
        <f>IF($B108&lt;&gt;" ",IF(HOUR(cas!$B109)=9,"DNF",IF(HOUR(cas!$B109)=8,"DQ",cas!$B109))," ")</f>
        <v xml:space="preserve"> </v>
      </c>
      <c r="H108" s="7" t="str">
        <f>IF($B108&lt;&gt;" ",INDEX(meno!$H:$H,MATCH($B108,meno!$A:$A,0),1)," ")</f>
        <v xml:space="preserve"> </v>
      </c>
      <c r="I108" s="9" t="str">
        <f>IF($B108&lt;&gt;" ",IF($H108="A",katA!$A108,IF($H108="B",katB!$A108,IF($H108="C",katC!$A108,IF($H108="D",katD!$A108,IF($H108="E",katE!$A108,IF($H108="F",katF!$A108))))))," ")</f>
        <v xml:space="preserve"> </v>
      </c>
    </row>
    <row r="109" spans="1:9">
      <c r="A109" s="9" t="str">
        <f>IF(LEFT($G109,1)="D"," ",IF(cas!$B110&lt;&gt;0,RANK(cas!$B110,cas!$B:$B,1)," "))</f>
        <v xml:space="preserve"> </v>
      </c>
      <c r="B109" s="1" t="str">
        <f>(IF(ROW()-1&gt;meno!$L$2," ",IF(cas!$A110=0," ",cas!$A110)))</f>
        <v xml:space="preserve"> </v>
      </c>
      <c r="C109" s="6" t="str">
        <f>IF($B109&lt;&gt;" ",INDEX(meno!$B:$B,MATCH($B109,meno!$A:$A,0),1)," ")</f>
        <v xml:space="preserve"> </v>
      </c>
      <c r="D109" s="6" t="str">
        <f>IF($B109&lt;&gt;" ",IF(INDEX(meno!$E:$E,MATCH($B109,meno!$A:$A,0),1)=0," ",INDEX(meno!$E:$E,MATCH($B109,meno!$A:$A,0),1))," ")</f>
        <v xml:space="preserve"> </v>
      </c>
      <c r="E109" s="7" t="str">
        <f>IF($B109&lt;&gt;" ",IF(INDEX(meno!$F:$F,MATCH($B109,meno!$A:$A,0),1)=0," ",UPPER(INDEX(meno!$F:$F,MATCH($B109,meno!$A:$A,0),1)))," ")</f>
        <v xml:space="preserve"> </v>
      </c>
      <c r="F109" s="18" t="str">
        <f>IF($B109&lt;&gt;" ",INDEX(meno!$D:$D,MATCH($B109,meno!$A:$A,0),1)," ")</f>
        <v xml:space="preserve"> </v>
      </c>
      <c r="G109" s="5" t="str">
        <f>IF($B109&lt;&gt;" ",IF(HOUR(cas!$B110)=9,"DNF",IF(HOUR(cas!$B110)=8,"DQ",cas!$B110))," ")</f>
        <v xml:space="preserve"> </v>
      </c>
      <c r="H109" s="7" t="str">
        <f>IF($B109&lt;&gt;" ",INDEX(meno!$H:$H,MATCH($B109,meno!$A:$A,0),1)," ")</f>
        <v xml:space="preserve"> </v>
      </c>
      <c r="I109" s="9" t="str">
        <f>IF($B109&lt;&gt;" ",IF($H109="A",katA!$A109,IF($H109="B",katB!$A109,IF($H109="C",katC!$A109,IF($H109="D",katD!$A109,IF($H109="E",katE!$A109,IF($H109="F",katF!$A109))))))," ")</f>
        <v xml:space="preserve"> </v>
      </c>
    </row>
    <row r="110" spans="1:9">
      <c r="A110" s="9" t="str">
        <f>IF(LEFT($G110,1)="D"," ",IF(cas!$B111&lt;&gt;0,RANK(cas!$B111,cas!$B:$B,1)," "))</f>
        <v xml:space="preserve"> </v>
      </c>
      <c r="B110" s="1" t="str">
        <f>(IF(ROW()-1&gt;meno!$L$2," ",IF(cas!$A111=0," ",cas!$A111)))</f>
        <v xml:space="preserve"> </v>
      </c>
      <c r="C110" s="6" t="str">
        <f>IF($B110&lt;&gt;" ",INDEX(meno!$B:$B,MATCH($B110,meno!$A:$A,0),1)," ")</f>
        <v xml:space="preserve"> </v>
      </c>
      <c r="D110" s="6" t="str">
        <f>IF($B110&lt;&gt;" ",IF(INDEX(meno!$E:$E,MATCH($B110,meno!$A:$A,0),1)=0," ",INDEX(meno!$E:$E,MATCH($B110,meno!$A:$A,0),1))," ")</f>
        <v xml:space="preserve"> </v>
      </c>
      <c r="E110" s="7" t="str">
        <f>IF($B110&lt;&gt;" ",IF(INDEX(meno!$F:$F,MATCH($B110,meno!$A:$A,0),1)=0," ",UPPER(INDEX(meno!$F:$F,MATCH($B110,meno!$A:$A,0),1)))," ")</f>
        <v xml:space="preserve"> </v>
      </c>
      <c r="F110" s="18" t="str">
        <f>IF($B110&lt;&gt;" ",INDEX(meno!$D:$D,MATCH($B110,meno!$A:$A,0),1)," ")</f>
        <v xml:space="preserve"> </v>
      </c>
      <c r="G110" s="5" t="str">
        <f>IF($B110&lt;&gt;" ",IF(HOUR(cas!$B111)=9,"DNF",IF(HOUR(cas!$B111)=8,"DQ",cas!$B111))," ")</f>
        <v xml:space="preserve"> </v>
      </c>
      <c r="H110" s="7" t="str">
        <f>IF($B110&lt;&gt;" ",INDEX(meno!$H:$H,MATCH($B110,meno!$A:$A,0),1)," ")</f>
        <v xml:space="preserve"> </v>
      </c>
      <c r="I110" s="9" t="str">
        <f>IF($B110&lt;&gt;" ",IF($H110="A",katA!$A110,IF($H110="B",katB!$A110,IF($H110="C",katC!$A110,IF($H110="D",katD!$A110,IF($H110="E",katE!$A110,IF($H110="F",katF!$A110))))))," ")</f>
        <v xml:space="preserve"> </v>
      </c>
    </row>
    <row r="111" spans="1:9">
      <c r="A111" s="9" t="str">
        <f>IF(LEFT($G111,1)="D"," ",IF(cas!$B112&lt;&gt;0,RANK(cas!$B112,cas!$B:$B,1)," "))</f>
        <v xml:space="preserve"> </v>
      </c>
      <c r="B111" s="1" t="str">
        <f>(IF(ROW()-1&gt;meno!$L$2," ",IF(cas!$A112=0," ",cas!$A112)))</f>
        <v xml:space="preserve"> </v>
      </c>
      <c r="C111" s="6" t="str">
        <f>IF($B111&lt;&gt;" ",INDEX(meno!$B:$B,MATCH($B111,meno!$A:$A,0),1)," ")</f>
        <v xml:space="preserve"> </v>
      </c>
      <c r="D111" s="6" t="str">
        <f>IF($B111&lt;&gt;" ",IF(INDEX(meno!$E:$E,MATCH($B111,meno!$A:$A,0),1)=0," ",INDEX(meno!$E:$E,MATCH($B111,meno!$A:$A,0),1))," ")</f>
        <v xml:space="preserve"> </v>
      </c>
      <c r="E111" s="7" t="str">
        <f>IF($B111&lt;&gt;" ",IF(INDEX(meno!$F:$F,MATCH($B111,meno!$A:$A,0),1)=0," ",UPPER(INDEX(meno!$F:$F,MATCH($B111,meno!$A:$A,0),1)))," ")</f>
        <v xml:space="preserve"> </v>
      </c>
      <c r="F111" s="18" t="str">
        <f>IF($B111&lt;&gt;" ",INDEX(meno!$D:$D,MATCH($B111,meno!$A:$A,0),1)," ")</f>
        <v xml:space="preserve"> </v>
      </c>
      <c r="G111" s="5" t="str">
        <f>IF($B111&lt;&gt;" ",IF(HOUR(cas!$B112)=9,"DNF",IF(HOUR(cas!$B112)=8,"DQ",cas!$B112))," ")</f>
        <v xml:space="preserve"> </v>
      </c>
      <c r="H111" s="7" t="str">
        <f>IF($B111&lt;&gt;" ",INDEX(meno!$H:$H,MATCH($B111,meno!$A:$A,0),1)," ")</f>
        <v xml:space="preserve"> </v>
      </c>
      <c r="I111" s="9" t="str">
        <f>IF($B111&lt;&gt;" ",IF($H111="A",katA!$A111,IF($H111="B",katB!$A111,IF($H111="C",katC!$A111,IF($H111="D",katD!$A111,IF($H111="E",katE!$A111,IF($H111="F",katF!$A111))))))," ")</f>
        <v xml:space="preserve"> </v>
      </c>
    </row>
    <row r="112" spans="1:9">
      <c r="A112" s="9" t="str">
        <f>IF(LEFT($G112,1)="D"," ",IF(cas!$B113&lt;&gt;0,RANK(cas!$B113,cas!$B:$B,1)," "))</f>
        <v xml:space="preserve"> </v>
      </c>
      <c r="B112" s="1" t="str">
        <f>(IF(ROW()-1&gt;meno!$L$2," ",IF(cas!$A113=0," ",cas!$A113)))</f>
        <v xml:space="preserve"> </v>
      </c>
      <c r="C112" s="6" t="str">
        <f>IF($B112&lt;&gt;" ",INDEX(meno!$B:$B,MATCH($B112,meno!$A:$A,0),1)," ")</f>
        <v xml:space="preserve"> </v>
      </c>
      <c r="D112" s="6" t="str">
        <f>IF($B112&lt;&gt;" ",IF(INDEX(meno!$E:$E,MATCH($B112,meno!$A:$A,0),1)=0," ",INDEX(meno!$E:$E,MATCH($B112,meno!$A:$A,0),1))," ")</f>
        <v xml:space="preserve"> </v>
      </c>
      <c r="E112" s="7" t="str">
        <f>IF($B112&lt;&gt;" ",IF(INDEX(meno!$F:$F,MATCH($B112,meno!$A:$A,0),1)=0," ",UPPER(INDEX(meno!$F:$F,MATCH($B112,meno!$A:$A,0),1)))," ")</f>
        <v xml:space="preserve"> </v>
      </c>
      <c r="F112" s="18" t="str">
        <f>IF($B112&lt;&gt;" ",INDEX(meno!$D:$D,MATCH($B112,meno!$A:$A,0),1)," ")</f>
        <v xml:space="preserve"> </v>
      </c>
      <c r="G112" s="5" t="str">
        <f>IF($B112&lt;&gt;" ",IF(HOUR(cas!$B113)=9,"DNF",IF(HOUR(cas!$B113)=8,"DQ",cas!$B113))," ")</f>
        <v xml:space="preserve"> </v>
      </c>
      <c r="H112" s="7" t="str">
        <f>IF($B112&lt;&gt;" ",INDEX(meno!$H:$H,MATCH($B112,meno!$A:$A,0),1)," ")</f>
        <v xml:space="preserve"> </v>
      </c>
      <c r="I112" s="9" t="str">
        <f>IF($B112&lt;&gt;" ",IF($H112="A",katA!$A112,IF($H112="B",katB!$A112,IF($H112="C",katC!$A112,IF($H112="D",katD!$A112,IF($H112="E",katE!$A112,IF($H112="F",katF!$A112))))))," ")</f>
        <v xml:space="preserve"> </v>
      </c>
    </row>
    <row r="113" spans="1:9">
      <c r="A113" s="9" t="str">
        <f>IF(LEFT($G113,1)="D"," ",IF(cas!$B114&lt;&gt;0,RANK(cas!$B114,cas!$B:$B,1)," "))</f>
        <v xml:space="preserve"> </v>
      </c>
      <c r="B113" s="1" t="str">
        <f>(IF(ROW()-1&gt;meno!$L$2," ",IF(cas!$A114=0," ",cas!$A114)))</f>
        <v xml:space="preserve"> </v>
      </c>
      <c r="C113" s="6" t="str">
        <f>IF($B113&lt;&gt;" ",INDEX(meno!$B:$B,MATCH($B113,meno!$A:$A,0),1)," ")</f>
        <v xml:space="preserve"> </v>
      </c>
      <c r="D113" s="6" t="str">
        <f>IF($B113&lt;&gt;" ",IF(INDEX(meno!$E:$E,MATCH($B113,meno!$A:$A,0),1)=0," ",INDEX(meno!$E:$E,MATCH($B113,meno!$A:$A,0),1))," ")</f>
        <v xml:space="preserve"> </v>
      </c>
      <c r="E113" s="7" t="str">
        <f>IF($B113&lt;&gt;" ",IF(INDEX(meno!$F:$F,MATCH($B113,meno!$A:$A,0),1)=0," ",UPPER(INDEX(meno!$F:$F,MATCH($B113,meno!$A:$A,0),1)))," ")</f>
        <v xml:space="preserve"> </v>
      </c>
      <c r="F113" s="18" t="str">
        <f>IF($B113&lt;&gt;" ",INDEX(meno!$D:$D,MATCH($B113,meno!$A:$A,0),1)," ")</f>
        <v xml:space="preserve"> </v>
      </c>
      <c r="G113" s="5" t="str">
        <f>IF($B113&lt;&gt;" ",IF(HOUR(cas!$B114)=9,"DNF",IF(HOUR(cas!$B114)=8,"DQ",cas!$B114))," ")</f>
        <v xml:space="preserve"> </v>
      </c>
      <c r="H113" s="7" t="str">
        <f>IF($B113&lt;&gt;" ",INDEX(meno!$H:$H,MATCH($B113,meno!$A:$A,0),1)," ")</f>
        <v xml:space="preserve"> </v>
      </c>
      <c r="I113" s="9" t="str">
        <f>IF($B113&lt;&gt;" ",IF($H113="A",katA!$A113,IF($H113="B",katB!$A113,IF($H113="C",katC!$A113,IF($H113="D",katD!$A113,IF($H113="E",katE!$A113,IF($H113="F",katF!$A113))))))," ")</f>
        <v xml:space="preserve"> </v>
      </c>
    </row>
    <row r="114" spans="1:9">
      <c r="A114" s="9" t="str">
        <f>IF(LEFT($G114,1)="D"," ",IF(cas!$B115&lt;&gt;0,RANK(cas!$B115,cas!$B:$B,1)," "))</f>
        <v xml:space="preserve"> </v>
      </c>
      <c r="B114" s="1" t="str">
        <f>(IF(ROW()-1&gt;meno!$L$2," ",IF(cas!$A115=0," ",cas!$A115)))</f>
        <v xml:space="preserve"> </v>
      </c>
      <c r="C114" s="6" t="str">
        <f>IF($B114&lt;&gt;" ",INDEX(meno!$B:$B,MATCH($B114,meno!$A:$A,0),1)," ")</f>
        <v xml:space="preserve"> </v>
      </c>
      <c r="D114" s="6" t="str">
        <f>IF($B114&lt;&gt;" ",IF(INDEX(meno!$E:$E,MATCH($B114,meno!$A:$A,0),1)=0," ",INDEX(meno!$E:$E,MATCH($B114,meno!$A:$A,0),1))," ")</f>
        <v xml:space="preserve"> </v>
      </c>
      <c r="E114" s="7" t="str">
        <f>IF($B114&lt;&gt;" ",IF(INDEX(meno!$F:$F,MATCH($B114,meno!$A:$A,0),1)=0," ",UPPER(INDEX(meno!$F:$F,MATCH($B114,meno!$A:$A,0),1)))," ")</f>
        <v xml:space="preserve"> </v>
      </c>
      <c r="F114" s="18" t="str">
        <f>IF($B114&lt;&gt;" ",INDEX(meno!$D:$D,MATCH($B114,meno!$A:$A,0),1)," ")</f>
        <v xml:space="preserve"> </v>
      </c>
      <c r="G114" s="5" t="str">
        <f>IF($B114&lt;&gt;" ",IF(HOUR(cas!$B115)=9,"DNF",IF(HOUR(cas!$B115)=8,"DQ",cas!$B115))," ")</f>
        <v xml:space="preserve"> </v>
      </c>
      <c r="H114" s="7" t="str">
        <f>IF($B114&lt;&gt;" ",INDEX(meno!$H:$H,MATCH($B114,meno!$A:$A,0),1)," ")</f>
        <v xml:space="preserve"> </v>
      </c>
      <c r="I114" s="9" t="str">
        <f>IF($B114&lt;&gt;" ",IF($H114="A",katA!$A114,IF($H114="B",katB!$A114,IF($H114="C",katC!$A114,IF($H114="D",katD!$A114,IF($H114="E",katE!$A114,IF($H114="F",katF!$A114))))))," ")</f>
        <v xml:space="preserve"> </v>
      </c>
    </row>
    <row r="115" spans="1:9">
      <c r="A115" s="9" t="str">
        <f>IF(LEFT($G115,1)="D"," ",IF(cas!$B116&lt;&gt;0,RANK(cas!$B116,cas!$B:$B,1)," "))</f>
        <v xml:space="preserve"> </v>
      </c>
      <c r="B115" s="1" t="str">
        <f>(IF(ROW()-1&gt;meno!$L$2," ",IF(cas!$A116=0," ",cas!$A116)))</f>
        <v xml:space="preserve"> </v>
      </c>
      <c r="C115" s="6" t="str">
        <f>IF($B115&lt;&gt;" ",INDEX(meno!$B:$B,MATCH($B115,meno!$A:$A,0),1)," ")</f>
        <v xml:space="preserve"> </v>
      </c>
      <c r="D115" s="6" t="str">
        <f>IF($B115&lt;&gt;" ",IF(INDEX(meno!$E:$E,MATCH($B115,meno!$A:$A,0),1)=0," ",INDEX(meno!$E:$E,MATCH($B115,meno!$A:$A,0),1))," ")</f>
        <v xml:space="preserve"> </v>
      </c>
      <c r="E115" s="7" t="str">
        <f>IF($B115&lt;&gt;" ",IF(INDEX(meno!$F:$F,MATCH($B115,meno!$A:$A,0),1)=0," ",UPPER(INDEX(meno!$F:$F,MATCH($B115,meno!$A:$A,0),1)))," ")</f>
        <v xml:space="preserve"> </v>
      </c>
      <c r="F115" s="18" t="str">
        <f>IF($B115&lt;&gt;" ",INDEX(meno!$D:$D,MATCH($B115,meno!$A:$A,0),1)," ")</f>
        <v xml:space="preserve"> </v>
      </c>
      <c r="G115" s="5" t="str">
        <f>IF($B115&lt;&gt;" ",IF(HOUR(cas!$B116)=9,"DNF",IF(HOUR(cas!$B116)=8,"DQ",cas!$B116))," ")</f>
        <v xml:space="preserve"> </v>
      </c>
      <c r="H115" s="7" t="str">
        <f>IF($B115&lt;&gt;" ",INDEX(meno!$H:$H,MATCH($B115,meno!$A:$A,0),1)," ")</f>
        <v xml:space="preserve"> </v>
      </c>
      <c r="I115" s="9" t="str">
        <f>IF($B115&lt;&gt;" ",IF($H115="A",katA!$A115,IF($H115="B",katB!$A115,IF($H115="C",katC!$A115,IF($H115="D",katD!$A115,IF($H115="E",katE!$A115,IF($H115="F",katF!$A115))))))," ")</f>
        <v xml:space="preserve"> </v>
      </c>
    </row>
    <row r="116" spans="1:9">
      <c r="A116" s="9" t="str">
        <f>IF(LEFT($G116,1)="D"," ",IF(cas!$B117&lt;&gt;0,RANK(cas!$B117,cas!$B:$B,1)," "))</f>
        <v xml:space="preserve"> </v>
      </c>
      <c r="B116" s="1" t="str">
        <f>(IF(ROW()-1&gt;meno!$L$2," ",IF(cas!$A117=0," ",cas!$A117)))</f>
        <v xml:space="preserve"> </v>
      </c>
      <c r="C116" s="6" t="str">
        <f>IF($B116&lt;&gt;" ",INDEX(meno!$B:$B,MATCH($B116,meno!$A:$A,0),1)," ")</f>
        <v xml:space="preserve"> </v>
      </c>
      <c r="D116" s="6" t="str">
        <f>IF($B116&lt;&gt;" ",IF(INDEX(meno!$E:$E,MATCH($B116,meno!$A:$A,0),1)=0," ",INDEX(meno!$E:$E,MATCH($B116,meno!$A:$A,0),1))," ")</f>
        <v xml:space="preserve"> </v>
      </c>
      <c r="E116" s="7" t="str">
        <f>IF($B116&lt;&gt;" ",IF(INDEX(meno!$F:$F,MATCH($B116,meno!$A:$A,0),1)=0," ",UPPER(INDEX(meno!$F:$F,MATCH($B116,meno!$A:$A,0),1)))," ")</f>
        <v xml:space="preserve"> </v>
      </c>
      <c r="F116" s="18" t="str">
        <f>IF($B116&lt;&gt;" ",INDEX(meno!$D:$D,MATCH($B116,meno!$A:$A,0),1)," ")</f>
        <v xml:space="preserve"> </v>
      </c>
      <c r="G116" s="5" t="str">
        <f>IF($B116&lt;&gt;" ",IF(HOUR(cas!$B117)=9,"DNF",IF(HOUR(cas!$B117)=8,"DQ",cas!$B117))," ")</f>
        <v xml:space="preserve"> </v>
      </c>
      <c r="H116" s="7" t="str">
        <f>IF($B116&lt;&gt;" ",INDEX(meno!$H:$H,MATCH($B116,meno!$A:$A,0),1)," ")</f>
        <v xml:space="preserve"> </v>
      </c>
      <c r="I116" s="9" t="str">
        <f>IF($B116&lt;&gt;" ",IF($H116="A",katA!$A116,IF($H116="B",katB!$A116,IF($H116="C",katC!$A116,IF($H116="D",katD!$A116,IF($H116="E",katE!$A116,IF($H116="F",katF!$A116))))))," ")</f>
        <v xml:space="preserve"> </v>
      </c>
    </row>
    <row r="117" spans="1:9">
      <c r="A117" s="9" t="str">
        <f>IF(LEFT($G117,1)="D"," ",IF(cas!$B118&lt;&gt;0,RANK(cas!$B118,cas!$B:$B,1)," "))</f>
        <v xml:space="preserve"> </v>
      </c>
      <c r="B117" s="1" t="str">
        <f>(IF(ROW()-1&gt;meno!$L$2," ",IF(cas!$A118=0," ",cas!$A118)))</f>
        <v xml:space="preserve"> </v>
      </c>
      <c r="C117" s="6" t="str">
        <f>IF($B117&lt;&gt;" ",INDEX(meno!$B:$B,MATCH($B117,meno!$A:$A,0),1)," ")</f>
        <v xml:space="preserve"> </v>
      </c>
      <c r="D117" s="6" t="str">
        <f>IF($B117&lt;&gt;" ",IF(INDEX(meno!$E:$E,MATCH($B117,meno!$A:$A,0),1)=0," ",INDEX(meno!$E:$E,MATCH($B117,meno!$A:$A,0),1))," ")</f>
        <v xml:space="preserve"> </v>
      </c>
      <c r="E117" s="7" t="str">
        <f>IF($B117&lt;&gt;" ",IF(INDEX(meno!$F:$F,MATCH($B117,meno!$A:$A,0),1)=0," ",UPPER(INDEX(meno!$F:$F,MATCH($B117,meno!$A:$A,0),1)))," ")</f>
        <v xml:space="preserve"> </v>
      </c>
      <c r="F117" s="18" t="str">
        <f>IF($B117&lt;&gt;" ",INDEX(meno!$D:$D,MATCH($B117,meno!$A:$A,0),1)," ")</f>
        <v xml:space="preserve"> </v>
      </c>
      <c r="G117" s="5" t="str">
        <f>IF($B117&lt;&gt;" ",IF(HOUR(cas!$B118)=9,"DNF",IF(HOUR(cas!$B118)=8,"DQ",cas!$B118))," ")</f>
        <v xml:space="preserve"> </v>
      </c>
      <c r="H117" s="7" t="str">
        <f>IF($B117&lt;&gt;" ",INDEX(meno!$H:$H,MATCH($B117,meno!$A:$A,0),1)," ")</f>
        <v xml:space="preserve"> </v>
      </c>
      <c r="I117" s="9" t="str">
        <f>IF($B117&lt;&gt;" ",IF($H117="A",katA!$A117,IF($H117="B",katB!$A117,IF($H117="C",katC!$A117,IF($H117="D",katD!$A117,IF($H117="E",katE!$A117,IF($H117="F",katF!$A117))))))," ")</f>
        <v xml:space="preserve"> </v>
      </c>
    </row>
    <row r="118" spans="1:9">
      <c r="A118" s="9" t="str">
        <f>IF(LEFT($G118,1)="D"," ",IF(cas!$B119&lt;&gt;0,RANK(cas!$B119,cas!$B:$B,1)," "))</f>
        <v xml:space="preserve"> </v>
      </c>
      <c r="B118" s="1" t="str">
        <f>(IF(ROW()-1&gt;meno!$L$2," ",IF(cas!$A119=0," ",cas!$A119)))</f>
        <v xml:space="preserve"> </v>
      </c>
      <c r="C118" s="6" t="str">
        <f>IF($B118&lt;&gt;" ",INDEX(meno!$B:$B,MATCH($B118,meno!$A:$A,0),1)," ")</f>
        <v xml:space="preserve"> </v>
      </c>
      <c r="D118" s="6" t="str">
        <f>IF($B118&lt;&gt;" ",IF(INDEX(meno!$E:$E,MATCH($B118,meno!$A:$A,0),1)=0," ",INDEX(meno!$E:$E,MATCH($B118,meno!$A:$A,0),1))," ")</f>
        <v xml:space="preserve"> </v>
      </c>
      <c r="E118" s="7" t="str">
        <f>IF($B118&lt;&gt;" ",IF(INDEX(meno!$F:$F,MATCH($B118,meno!$A:$A,0),1)=0," ",UPPER(INDEX(meno!$F:$F,MATCH($B118,meno!$A:$A,0),1)))," ")</f>
        <v xml:space="preserve"> </v>
      </c>
      <c r="F118" s="18" t="str">
        <f>IF($B118&lt;&gt;" ",INDEX(meno!$D:$D,MATCH($B118,meno!$A:$A,0),1)," ")</f>
        <v xml:space="preserve"> </v>
      </c>
      <c r="G118" s="5" t="str">
        <f>IF($B118&lt;&gt;" ",IF(HOUR(cas!$B119)=9,"DNF",IF(HOUR(cas!$B119)=8,"DQ",cas!$B119))," ")</f>
        <v xml:space="preserve"> </v>
      </c>
      <c r="H118" s="7" t="str">
        <f>IF($B118&lt;&gt;" ",INDEX(meno!$H:$H,MATCH($B118,meno!$A:$A,0),1)," ")</f>
        <v xml:space="preserve"> </v>
      </c>
      <c r="I118" s="9" t="str">
        <f>IF($B118&lt;&gt;" ",IF($H118="A",katA!$A118,IF($H118="B",katB!$A118,IF($H118="C",katC!$A118,IF($H118="D",katD!$A118,IF($H118="E",katE!$A118,IF($H118="F",katF!$A118))))))," ")</f>
        <v xml:space="preserve"> </v>
      </c>
    </row>
    <row r="119" spans="1:9">
      <c r="A119" s="9" t="str">
        <f>IF(LEFT($G119,1)="D"," ",IF(cas!$B120&lt;&gt;0,RANK(cas!$B120,cas!$B:$B,1)," "))</f>
        <v xml:space="preserve"> </v>
      </c>
      <c r="B119" s="1" t="str">
        <f>(IF(ROW()-1&gt;meno!$L$2," ",IF(cas!$A120=0," ",cas!$A120)))</f>
        <v xml:space="preserve"> </v>
      </c>
      <c r="C119" s="6" t="str">
        <f>IF($B119&lt;&gt;" ",INDEX(meno!$B:$B,MATCH($B119,meno!$A:$A,0),1)," ")</f>
        <v xml:space="preserve"> </v>
      </c>
      <c r="D119" s="6" t="str">
        <f>IF($B119&lt;&gt;" ",IF(INDEX(meno!$E:$E,MATCH($B119,meno!$A:$A,0),1)=0," ",INDEX(meno!$E:$E,MATCH($B119,meno!$A:$A,0),1))," ")</f>
        <v xml:space="preserve"> </v>
      </c>
      <c r="E119" s="7" t="str">
        <f>IF($B119&lt;&gt;" ",IF(INDEX(meno!$F:$F,MATCH($B119,meno!$A:$A,0),1)=0," ",UPPER(INDEX(meno!$F:$F,MATCH($B119,meno!$A:$A,0),1)))," ")</f>
        <v xml:space="preserve"> </v>
      </c>
      <c r="F119" s="18" t="str">
        <f>IF($B119&lt;&gt;" ",INDEX(meno!$D:$D,MATCH($B119,meno!$A:$A,0),1)," ")</f>
        <v xml:space="preserve"> </v>
      </c>
      <c r="G119" s="5" t="str">
        <f>IF($B119&lt;&gt;" ",IF(HOUR(cas!$B120)=9,"DNF",IF(HOUR(cas!$B120)=8,"DQ",cas!$B120))," ")</f>
        <v xml:space="preserve"> </v>
      </c>
      <c r="H119" s="7" t="str">
        <f>IF($B119&lt;&gt;" ",INDEX(meno!$H:$H,MATCH($B119,meno!$A:$A,0),1)," ")</f>
        <v xml:space="preserve"> </v>
      </c>
      <c r="I119" s="9" t="str">
        <f>IF($B119&lt;&gt;" ",IF($H119="A",katA!$A119,IF($H119="B",katB!$A119,IF($H119="C",katC!$A119,IF($H119="D",katD!$A119,IF($H119="E",katE!$A119,IF($H119="F",katF!$A119))))))," ")</f>
        <v xml:space="preserve"> </v>
      </c>
    </row>
    <row r="120" spans="1:9">
      <c r="A120" s="9" t="str">
        <f>IF(LEFT($G120,1)="D"," ",IF(cas!$B121&lt;&gt;0,RANK(cas!$B121,cas!$B:$B,1)," "))</f>
        <v xml:space="preserve"> </v>
      </c>
      <c r="B120" s="1" t="str">
        <f>(IF(ROW()-1&gt;meno!$L$2," ",IF(cas!$A121=0," ",cas!$A121)))</f>
        <v xml:space="preserve"> </v>
      </c>
      <c r="C120" s="6" t="str">
        <f>IF($B120&lt;&gt;" ",INDEX(meno!$B:$B,MATCH($B120,meno!$A:$A,0),1)," ")</f>
        <v xml:space="preserve"> </v>
      </c>
      <c r="D120" s="6" t="str">
        <f>IF($B120&lt;&gt;" ",IF(INDEX(meno!$E:$E,MATCH($B120,meno!$A:$A,0),1)=0," ",INDEX(meno!$E:$E,MATCH($B120,meno!$A:$A,0),1))," ")</f>
        <v xml:space="preserve"> </v>
      </c>
      <c r="E120" s="7" t="str">
        <f>IF($B120&lt;&gt;" ",IF(INDEX(meno!$F:$F,MATCH($B120,meno!$A:$A,0),1)=0," ",UPPER(INDEX(meno!$F:$F,MATCH($B120,meno!$A:$A,0),1)))," ")</f>
        <v xml:space="preserve"> </v>
      </c>
      <c r="F120" s="18" t="str">
        <f>IF($B120&lt;&gt;" ",INDEX(meno!$D:$D,MATCH($B120,meno!$A:$A,0),1)," ")</f>
        <v xml:space="preserve"> </v>
      </c>
      <c r="G120" s="5" t="str">
        <f>IF($B120&lt;&gt;" ",IF(HOUR(cas!$B121)=9,"DNF",IF(HOUR(cas!$B121)=8,"DQ",cas!$B121))," ")</f>
        <v xml:space="preserve"> </v>
      </c>
      <c r="H120" s="7" t="str">
        <f>IF($B120&lt;&gt;" ",INDEX(meno!$H:$H,MATCH($B120,meno!$A:$A,0),1)," ")</f>
        <v xml:space="preserve"> </v>
      </c>
      <c r="I120" s="9" t="str">
        <f>IF($B120&lt;&gt;" ",IF($H120="A",katA!$A120,IF($H120="B",katB!$A120,IF($H120="C",katC!$A120,IF($H120="D",katD!$A120,IF($H120="E",katE!$A120,IF($H120="F",katF!$A120))))))," ")</f>
        <v xml:space="preserve"> </v>
      </c>
    </row>
    <row r="121" spans="1:9">
      <c r="A121" s="9" t="str">
        <f>IF(LEFT($G121,1)="D"," ",IF(cas!$B122&lt;&gt;0,RANK(cas!$B122,cas!$B:$B,1)," "))</f>
        <v xml:space="preserve"> </v>
      </c>
      <c r="B121" s="1" t="str">
        <f>(IF(ROW()-1&gt;meno!$L$2," ",IF(cas!$A122=0," ",cas!$A122)))</f>
        <v xml:space="preserve"> </v>
      </c>
      <c r="C121" s="6" t="str">
        <f>IF($B121&lt;&gt;" ",INDEX(meno!$B:$B,MATCH($B121,meno!$A:$A,0),1)," ")</f>
        <v xml:space="preserve"> </v>
      </c>
      <c r="D121" s="6" t="str">
        <f>IF($B121&lt;&gt;" ",IF(INDEX(meno!$E:$E,MATCH($B121,meno!$A:$A,0),1)=0," ",INDEX(meno!$E:$E,MATCH($B121,meno!$A:$A,0),1))," ")</f>
        <v xml:space="preserve"> </v>
      </c>
      <c r="E121" s="7" t="str">
        <f>IF($B121&lt;&gt;" ",IF(INDEX(meno!$F:$F,MATCH($B121,meno!$A:$A,0),1)=0," ",UPPER(INDEX(meno!$F:$F,MATCH($B121,meno!$A:$A,0),1)))," ")</f>
        <v xml:space="preserve"> </v>
      </c>
      <c r="F121" s="18" t="str">
        <f>IF($B121&lt;&gt;" ",INDEX(meno!$D:$D,MATCH($B121,meno!$A:$A,0),1)," ")</f>
        <v xml:space="preserve"> </v>
      </c>
      <c r="G121" s="5" t="str">
        <f>IF($B121&lt;&gt;" ",IF(HOUR(cas!$B122)=9,"DNF",IF(HOUR(cas!$B122)=8,"DQ",cas!$B122))," ")</f>
        <v xml:space="preserve"> </v>
      </c>
      <c r="H121" s="7" t="str">
        <f>IF($B121&lt;&gt;" ",INDEX(meno!$H:$H,MATCH($B121,meno!$A:$A,0),1)," ")</f>
        <v xml:space="preserve"> </v>
      </c>
      <c r="I121" s="9" t="str">
        <f>IF($B121&lt;&gt;" ",IF($H121="A",katA!$A121,IF($H121="B",katB!$A121,IF($H121="C",katC!$A121,IF($H121="D",katD!$A121,IF($H121="E",katE!$A121,IF($H121="F",katF!$A121))))))," ")</f>
        <v xml:space="preserve"> </v>
      </c>
    </row>
    <row r="122" spans="1:9">
      <c r="A122" s="9" t="str">
        <f>IF(LEFT($G122,1)="D"," ",IF(cas!$B123&lt;&gt;0,RANK(cas!$B123,cas!$B:$B,1)," "))</f>
        <v xml:space="preserve"> </v>
      </c>
      <c r="B122" s="1" t="str">
        <f>(IF(ROW()-1&gt;meno!$L$2," ",IF(cas!$A123=0," ",cas!$A123)))</f>
        <v xml:space="preserve"> </v>
      </c>
      <c r="C122" s="6" t="str">
        <f>IF($B122&lt;&gt;" ",INDEX(meno!$B:$B,MATCH($B122,meno!$A:$A,0),1)," ")</f>
        <v xml:space="preserve"> </v>
      </c>
      <c r="D122" s="6" t="str">
        <f>IF($B122&lt;&gt;" ",IF(INDEX(meno!$E:$E,MATCH($B122,meno!$A:$A,0),1)=0," ",INDEX(meno!$E:$E,MATCH($B122,meno!$A:$A,0),1))," ")</f>
        <v xml:space="preserve"> </v>
      </c>
      <c r="E122" s="7" t="str">
        <f>IF($B122&lt;&gt;" ",IF(INDEX(meno!$F:$F,MATCH($B122,meno!$A:$A,0),1)=0," ",UPPER(INDEX(meno!$F:$F,MATCH($B122,meno!$A:$A,0),1)))," ")</f>
        <v xml:space="preserve"> </v>
      </c>
      <c r="F122" s="18" t="str">
        <f>IF($B122&lt;&gt;" ",INDEX(meno!$D:$D,MATCH($B122,meno!$A:$A,0),1)," ")</f>
        <v xml:space="preserve"> </v>
      </c>
      <c r="G122" s="5" t="str">
        <f>IF($B122&lt;&gt;" ",IF(HOUR(cas!$B123)=9,"DNF",IF(HOUR(cas!$B123)=8,"DQ",cas!$B123))," ")</f>
        <v xml:space="preserve"> </v>
      </c>
      <c r="H122" s="7" t="str">
        <f>IF($B122&lt;&gt;" ",INDEX(meno!$H:$H,MATCH($B122,meno!$A:$A,0),1)," ")</f>
        <v xml:space="preserve"> </v>
      </c>
      <c r="I122" s="9" t="str">
        <f>IF($B122&lt;&gt;" ",IF($H122="A",katA!$A122,IF($H122="B",katB!$A122,IF($H122="C",katC!$A122,IF($H122="D",katD!$A122,IF($H122="E",katE!$A122,IF($H122="F",katF!$A122))))))," ")</f>
        <v xml:space="preserve"> </v>
      </c>
    </row>
    <row r="123" spans="1:9">
      <c r="A123" s="9" t="str">
        <f>IF(LEFT($G123,1)="D"," ",IF(cas!$B124&lt;&gt;0,RANK(cas!$B124,cas!$B:$B,1)," "))</f>
        <v xml:space="preserve"> </v>
      </c>
      <c r="B123" s="1" t="str">
        <f>(IF(ROW()-1&gt;meno!$L$2," ",IF(cas!$A124=0," ",cas!$A124)))</f>
        <v xml:space="preserve"> </v>
      </c>
      <c r="C123" s="6" t="str">
        <f>IF($B123&lt;&gt;" ",INDEX(meno!$B:$B,MATCH($B123,meno!$A:$A,0),1)," ")</f>
        <v xml:space="preserve"> </v>
      </c>
      <c r="D123" s="6" t="str">
        <f>IF($B123&lt;&gt;" ",IF(INDEX(meno!$E:$E,MATCH($B123,meno!$A:$A,0),1)=0," ",INDEX(meno!$E:$E,MATCH($B123,meno!$A:$A,0),1))," ")</f>
        <v xml:space="preserve"> </v>
      </c>
      <c r="E123" s="7" t="str">
        <f>IF($B123&lt;&gt;" ",IF(INDEX(meno!$F:$F,MATCH($B123,meno!$A:$A,0),1)=0," ",UPPER(INDEX(meno!$F:$F,MATCH($B123,meno!$A:$A,0),1)))," ")</f>
        <v xml:space="preserve"> </v>
      </c>
      <c r="F123" s="18" t="str">
        <f>IF($B123&lt;&gt;" ",INDEX(meno!$D:$D,MATCH($B123,meno!$A:$A,0),1)," ")</f>
        <v xml:space="preserve"> </v>
      </c>
      <c r="G123" s="5" t="str">
        <f>IF($B123&lt;&gt;" ",IF(HOUR(cas!$B124)=9,"DNF",IF(HOUR(cas!$B124)=8,"DQ",cas!$B124))," ")</f>
        <v xml:space="preserve"> </v>
      </c>
      <c r="H123" s="7" t="str">
        <f>IF($B123&lt;&gt;" ",INDEX(meno!$H:$H,MATCH($B123,meno!$A:$A,0),1)," ")</f>
        <v xml:space="preserve"> </v>
      </c>
      <c r="I123" s="9" t="str">
        <f>IF($B123&lt;&gt;" ",IF($H123="A",katA!$A123,IF($H123="B",katB!$A123,IF($H123="C",katC!$A123,IF($H123="D",katD!$A123,IF($H123="E",katE!$A123,IF($H123="F",katF!$A123))))))," ")</f>
        <v xml:space="preserve"> </v>
      </c>
    </row>
    <row r="124" spans="1:9">
      <c r="A124" s="9" t="str">
        <f>IF(LEFT($G124,1)="D"," ",IF(cas!$B125&lt;&gt;0,RANK(cas!$B125,cas!$B:$B,1)," "))</f>
        <v xml:space="preserve"> </v>
      </c>
      <c r="B124" s="1" t="str">
        <f>(IF(ROW()-1&gt;meno!$L$2," ",IF(cas!$A125=0," ",cas!$A125)))</f>
        <v xml:space="preserve"> </v>
      </c>
      <c r="C124" s="6" t="str">
        <f>IF($B124&lt;&gt;" ",INDEX(meno!$B:$B,MATCH($B124,meno!$A:$A,0),1)," ")</f>
        <v xml:space="preserve"> </v>
      </c>
      <c r="D124" s="6" t="str">
        <f>IF($B124&lt;&gt;" ",IF(INDEX(meno!$E:$E,MATCH($B124,meno!$A:$A,0),1)=0," ",INDEX(meno!$E:$E,MATCH($B124,meno!$A:$A,0),1))," ")</f>
        <v xml:space="preserve"> </v>
      </c>
      <c r="E124" s="7" t="str">
        <f>IF($B124&lt;&gt;" ",IF(INDEX(meno!$F:$F,MATCH($B124,meno!$A:$A,0),1)=0," ",UPPER(INDEX(meno!$F:$F,MATCH($B124,meno!$A:$A,0),1)))," ")</f>
        <v xml:space="preserve"> </v>
      </c>
      <c r="F124" s="18" t="str">
        <f>IF($B124&lt;&gt;" ",INDEX(meno!$D:$D,MATCH($B124,meno!$A:$A,0),1)," ")</f>
        <v xml:space="preserve"> </v>
      </c>
      <c r="G124" s="5" t="str">
        <f>IF($B124&lt;&gt;" ",IF(HOUR(cas!$B125)=9,"DNF",IF(HOUR(cas!$B125)=8,"DQ",cas!$B125))," ")</f>
        <v xml:space="preserve"> </v>
      </c>
      <c r="H124" s="7" t="str">
        <f>IF($B124&lt;&gt;" ",INDEX(meno!$H:$H,MATCH($B124,meno!$A:$A,0),1)," ")</f>
        <v xml:space="preserve"> </v>
      </c>
      <c r="I124" s="9" t="str">
        <f>IF($B124&lt;&gt;" ",IF($H124="A",katA!$A124,IF($H124="B",katB!$A124,IF($H124="C",katC!$A124,IF($H124="D",katD!$A124,IF($H124="E",katE!$A124,IF($H124="F",katF!$A124))))))," ")</f>
        <v xml:space="preserve"> </v>
      </c>
    </row>
    <row r="125" spans="1:9">
      <c r="A125" s="9" t="str">
        <f>IF(LEFT($G125,1)="D"," ",IF(cas!$B126&lt;&gt;0,RANK(cas!$B126,cas!$B:$B,1)," "))</f>
        <v xml:space="preserve"> </v>
      </c>
      <c r="B125" s="1" t="str">
        <f>(IF(ROW()-1&gt;meno!$L$2," ",IF(cas!$A126=0," ",cas!$A126)))</f>
        <v xml:space="preserve"> </v>
      </c>
      <c r="C125" s="6" t="str">
        <f>IF($B125&lt;&gt;" ",INDEX(meno!$B:$B,MATCH($B125,meno!$A:$A,0),1)," ")</f>
        <v xml:space="preserve"> </v>
      </c>
      <c r="D125" s="6" t="str">
        <f>IF($B125&lt;&gt;" ",IF(INDEX(meno!$E:$E,MATCH($B125,meno!$A:$A,0),1)=0," ",INDEX(meno!$E:$E,MATCH($B125,meno!$A:$A,0),1))," ")</f>
        <v xml:space="preserve"> </v>
      </c>
      <c r="E125" s="7" t="str">
        <f>IF($B125&lt;&gt;" ",IF(INDEX(meno!$F:$F,MATCH($B125,meno!$A:$A,0),1)=0," ",UPPER(INDEX(meno!$F:$F,MATCH($B125,meno!$A:$A,0),1)))," ")</f>
        <v xml:space="preserve"> </v>
      </c>
      <c r="F125" s="18" t="str">
        <f>IF($B125&lt;&gt;" ",INDEX(meno!$D:$D,MATCH($B125,meno!$A:$A,0),1)," ")</f>
        <v xml:space="preserve"> </v>
      </c>
      <c r="G125" s="5" t="str">
        <f>IF($B125&lt;&gt;" ",IF(HOUR(cas!$B126)=9,"DNF",IF(HOUR(cas!$B126)=8,"DQ",cas!$B126))," ")</f>
        <v xml:space="preserve"> </v>
      </c>
      <c r="H125" s="7" t="str">
        <f>IF($B125&lt;&gt;" ",INDEX(meno!$H:$H,MATCH($B125,meno!$A:$A,0),1)," ")</f>
        <v xml:space="preserve"> </v>
      </c>
      <c r="I125" s="9" t="str">
        <f>IF($B125&lt;&gt;" ",IF($H125="A",katA!$A125,IF($H125="B",katB!$A125,IF($H125="C",katC!$A125,IF($H125="D",katD!$A125,IF($H125="E",katE!$A125,IF($H125="F",katF!$A125))))))," ")</f>
        <v xml:space="preserve"> </v>
      </c>
    </row>
    <row r="126" spans="1:9">
      <c r="A126" s="9" t="str">
        <f>IF(LEFT($G126,1)="D"," ",IF(cas!$B127&lt;&gt;0,RANK(cas!$B127,cas!$B:$B,1)," "))</f>
        <v xml:space="preserve"> </v>
      </c>
      <c r="B126" s="1" t="str">
        <f>(IF(ROW()-1&gt;meno!$L$2," ",IF(cas!$A127=0," ",cas!$A127)))</f>
        <v xml:space="preserve"> </v>
      </c>
      <c r="C126" s="6" t="str">
        <f>IF($B126&lt;&gt;" ",INDEX(meno!$B:$B,MATCH($B126,meno!$A:$A,0),1)," ")</f>
        <v xml:space="preserve"> </v>
      </c>
      <c r="D126" s="6" t="str">
        <f>IF($B126&lt;&gt;" ",IF(INDEX(meno!$E:$E,MATCH($B126,meno!$A:$A,0),1)=0," ",INDEX(meno!$E:$E,MATCH($B126,meno!$A:$A,0),1))," ")</f>
        <v xml:space="preserve"> </v>
      </c>
      <c r="E126" s="7" t="str">
        <f>IF($B126&lt;&gt;" ",IF(INDEX(meno!$F:$F,MATCH($B126,meno!$A:$A,0),1)=0," ",UPPER(INDEX(meno!$F:$F,MATCH($B126,meno!$A:$A,0),1)))," ")</f>
        <v xml:space="preserve"> </v>
      </c>
      <c r="F126" s="18" t="str">
        <f>IF($B126&lt;&gt;" ",INDEX(meno!$D:$D,MATCH($B126,meno!$A:$A,0),1)," ")</f>
        <v xml:space="preserve"> </v>
      </c>
      <c r="G126" s="5" t="str">
        <f>IF($B126&lt;&gt;" ",IF(HOUR(cas!$B127)=9,"DNF",IF(HOUR(cas!$B127)=8,"DQ",cas!$B127))," ")</f>
        <v xml:space="preserve"> </v>
      </c>
      <c r="H126" s="7" t="str">
        <f>IF($B126&lt;&gt;" ",INDEX(meno!$H:$H,MATCH($B126,meno!$A:$A,0),1)," ")</f>
        <v xml:space="preserve"> </v>
      </c>
      <c r="I126" s="9" t="str">
        <f>IF($B126&lt;&gt;" ",IF($H126="A",katA!$A126,IF($H126="B",katB!$A126,IF($H126="C",katC!$A126,IF($H126="D",katD!$A126,IF($H126="E",katE!$A126,IF($H126="F",katF!$A126))))))," ")</f>
        <v xml:space="preserve"> </v>
      </c>
    </row>
    <row r="127" spans="1:9">
      <c r="A127" s="9" t="str">
        <f>IF(LEFT($G127,1)="D"," ",IF(cas!$B128&lt;&gt;0,RANK(cas!$B128,cas!$B:$B,1)," "))</f>
        <v xml:space="preserve"> </v>
      </c>
      <c r="B127" s="1" t="str">
        <f>(IF(ROW()-1&gt;meno!$L$2," ",IF(cas!$A128=0," ",cas!$A128)))</f>
        <v xml:space="preserve"> </v>
      </c>
      <c r="C127" s="6" t="str">
        <f>IF($B127&lt;&gt;" ",INDEX(meno!$B:$B,MATCH($B127,meno!$A:$A,0),1)," ")</f>
        <v xml:space="preserve"> </v>
      </c>
      <c r="D127" s="6" t="str">
        <f>IF($B127&lt;&gt;" ",IF(INDEX(meno!$E:$E,MATCH($B127,meno!$A:$A,0),1)=0," ",INDEX(meno!$E:$E,MATCH($B127,meno!$A:$A,0),1))," ")</f>
        <v xml:space="preserve"> </v>
      </c>
      <c r="E127" s="7" t="str">
        <f>IF($B127&lt;&gt;" ",IF(INDEX(meno!$F:$F,MATCH($B127,meno!$A:$A,0),1)=0," ",UPPER(INDEX(meno!$F:$F,MATCH($B127,meno!$A:$A,0),1)))," ")</f>
        <v xml:space="preserve"> </v>
      </c>
      <c r="F127" s="18" t="str">
        <f>IF($B127&lt;&gt;" ",INDEX(meno!$D:$D,MATCH($B127,meno!$A:$A,0),1)," ")</f>
        <v xml:space="preserve"> </v>
      </c>
      <c r="G127" s="5" t="str">
        <f>IF($B127&lt;&gt;" ",IF(HOUR(cas!$B128)=9,"DNF",IF(HOUR(cas!$B128)=8,"DQ",cas!$B128))," ")</f>
        <v xml:space="preserve"> </v>
      </c>
      <c r="H127" s="7" t="str">
        <f>IF($B127&lt;&gt;" ",INDEX(meno!$H:$H,MATCH($B127,meno!$A:$A,0),1)," ")</f>
        <v xml:space="preserve"> </v>
      </c>
      <c r="I127" s="9" t="str">
        <f>IF($B127&lt;&gt;" ",IF($H127="A",katA!$A127,IF($H127="B",katB!$A127,IF($H127="C",katC!$A127,IF($H127="D",katD!$A127,IF($H127="E",katE!$A127,IF($H127="F",katF!$A127))))))," ")</f>
        <v xml:space="preserve"> </v>
      </c>
    </row>
    <row r="128" spans="1:9">
      <c r="A128" s="9" t="str">
        <f>IF(LEFT($G128,1)="D"," ",IF(cas!$B129&lt;&gt;0,RANK(cas!$B129,cas!$B:$B,1)," "))</f>
        <v xml:space="preserve"> </v>
      </c>
      <c r="B128" s="1" t="str">
        <f>(IF(ROW()-1&gt;meno!$L$2," ",IF(cas!$A129=0," ",cas!$A129)))</f>
        <v xml:space="preserve"> </v>
      </c>
      <c r="C128" s="6" t="str">
        <f>IF($B128&lt;&gt;" ",INDEX(meno!$B:$B,MATCH($B128,meno!$A:$A,0),1)," ")</f>
        <v xml:space="preserve"> </v>
      </c>
      <c r="D128" s="6" t="str">
        <f>IF($B128&lt;&gt;" ",IF(INDEX(meno!$E:$E,MATCH($B128,meno!$A:$A,0),1)=0," ",INDEX(meno!$E:$E,MATCH($B128,meno!$A:$A,0),1))," ")</f>
        <v xml:space="preserve"> </v>
      </c>
      <c r="E128" s="7" t="str">
        <f>IF($B128&lt;&gt;" ",IF(INDEX(meno!$F:$F,MATCH($B128,meno!$A:$A,0),1)=0," ",UPPER(INDEX(meno!$F:$F,MATCH($B128,meno!$A:$A,0),1)))," ")</f>
        <v xml:space="preserve"> </v>
      </c>
      <c r="F128" s="18" t="str">
        <f>IF($B128&lt;&gt;" ",INDEX(meno!$D:$D,MATCH($B128,meno!$A:$A,0),1)," ")</f>
        <v xml:space="preserve"> </v>
      </c>
      <c r="G128" s="5" t="str">
        <f>IF($B128&lt;&gt;" ",IF(HOUR(cas!$B129)=9,"DNF",IF(HOUR(cas!$B129)=8,"DQ",cas!$B129))," ")</f>
        <v xml:space="preserve"> </v>
      </c>
      <c r="H128" s="7" t="str">
        <f>IF($B128&lt;&gt;" ",INDEX(meno!$H:$H,MATCH($B128,meno!$A:$A,0),1)," ")</f>
        <v xml:space="preserve"> </v>
      </c>
      <c r="I128" s="9" t="str">
        <f>IF($B128&lt;&gt;" ",IF($H128="A",katA!$A128,IF($H128="B",katB!$A128,IF($H128="C",katC!$A128,IF($H128="D",katD!$A128,IF($H128="E",katE!$A128,IF($H128="F",katF!$A128))))))," ")</f>
        <v xml:space="preserve"> </v>
      </c>
    </row>
    <row r="129" spans="1:9">
      <c r="A129" s="9" t="str">
        <f>IF(LEFT($G129,1)="D"," ",IF(cas!$B130&lt;&gt;0,RANK(cas!$B130,cas!$B:$B,1)," "))</f>
        <v xml:space="preserve"> </v>
      </c>
      <c r="B129" s="1" t="str">
        <f>(IF(ROW()-1&gt;meno!$L$2," ",IF(cas!$A130=0," ",cas!$A130)))</f>
        <v xml:space="preserve"> </v>
      </c>
      <c r="C129" s="6" t="str">
        <f>IF($B129&lt;&gt;" ",INDEX(meno!$B:$B,MATCH($B129,meno!$A:$A,0),1)," ")</f>
        <v xml:space="preserve"> </v>
      </c>
      <c r="D129" s="6" t="str">
        <f>IF($B129&lt;&gt;" ",IF(INDEX(meno!$E:$E,MATCH($B129,meno!$A:$A,0),1)=0," ",INDEX(meno!$E:$E,MATCH($B129,meno!$A:$A,0),1))," ")</f>
        <v xml:space="preserve"> </v>
      </c>
      <c r="E129" s="7" t="str">
        <f>IF($B129&lt;&gt;" ",IF(INDEX(meno!$F:$F,MATCH($B129,meno!$A:$A,0),1)=0," ",UPPER(INDEX(meno!$F:$F,MATCH($B129,meno!$A:$A,0),1)))," ")</f>
        <v xml:space="preserve"> </v>
      </c>
      <c r="F129" s="18" t="str">
        <f>IF($B129&lt;&gt;" ",INDEX(meno!$D:$D,MATCH($B129,meno!$A:$A,0),1)," ")</f>
        <v xml:space="preserve"> </v>
      </c>
      <c r="G129" s="5" t="str">
        <f>IF($B129&lt;&gt;" ",IF(HOUR(cas!$B130)=9,"DNF",IF(HOUR(cas!$B130)=8,"DQ",cas!$B130))," ")</f>
        <v xml:space="preserve"> </v>
      </c>
      <c r="H129" s="7" t="str">
        <f>IF($B129&lt;&gt;" ",INDEX(meno!$H:$H,MATCH($B129,meno!$A:$A,0),1)," ")</f>
        <v xml:space="preserve"> </v>
      </c>
      <c r="I129" s="9" t="str">
        <f>IF($B129&lt;&gt;" ",IF($H129="A",katA!$A129,IF($H129="B",katB!$A129,IF($H129="C",katC!$A129,IF($H129="D",katD!$A129,IF($H129="E",katE!$A129,IF($H129="F",katF!$A129))))))," ")</f>
        <v xml:space="preserve"> </v>
      </c>
    </row>
    <row r="130" spans="1:9">
      <c r="A130" s="9" t="str">
        <f>IF(LEFT($G130,1)="D"," ",IF(cas!$B131&lt;&gt;0,RANK(cas!$B131,cas!$B:$B,1)," "))</f>
        <v xml:space="preserve"> </v>
      </c>
      <c r="B130" s="1" t="str">
        <f>(IF(ROW()-1&gt;meno!$L$2," ",IF(cas!$A131=0," ",cas!$A131)))</f>
        <v xml:space="preserve"> </v>
      </c>
      <c r="C130" s="6" t="str">
        <f>IF($B130&lt;&gt;" ",INDEX(meno!$B:$B,MATCH($B130,meno!$A:$A,0),1)," ")</f>
        <v xml:space="preserve"> </v>
      </c>
      <c r="D130" s="6" t="str">
        <f>IF($B130&lt;&gt;" ",IF(INDEX(meno!$E:$E,MATCH($B130,meno!$A:$A,0),1)=0," ",INDEX(meno!$E:$E,MATCH($B130,meno!$A:$A,0),1))," ")</f>
        <v xml:space="preserve"> </v>
      </c>
      <c r="E130" s="7" t="str">
        <f>IF($B130&lt;&gt;" ",IF(INDEX(meno!$F:$F,MATCH($B130,meno!$A:$A,0),1)=0," ",UPPER(INDEX(meno!$F:$F,MATCH($B130,meno!$A:$A,0),1)))," ")</f>
        <v xml:space="preserve"> </v>
      </c>
      <c r="F130" s="18" t="str">
        <f>IF($B130&lt;&gt;" ",INDEX(meno!$D:$D,MATCH($B130,meno!$A:$A,0),1)," ")</f>
        <v xml:space="preserve"> </v>
      </c>
      <c r="G130" s="5" t="str">
        <f>IF($B130&lt;&gt;" ",IF(HOUR(cas!$B131)=9,"DNF",IF(HOUR(cas!$B131)=8,"DQ",cas!$B131))," ")</f>
        <v xml:space="preserve"> </v>
      </c>
      <c r="H130" s="7" t="str">
        <f>IF($B130&lt;&gt;" ",INDEX(meno!$H:$H,MATCH($B130,meno!$A:$A,0),1)," ")</f>
        <v xml:space="preserve"> </v>
      </c>
      <c r="I130" s="9" t="str">
        <f>IF($B130&lt;&gt;" ",IF($H130="A",katA!$A130,IF($H130="B",katB!$A130,IF($H130="C",katC!$A130,IF($H130="D",katD!$A130,IF($H130="E",katE!$A130,IF($H130="F",katF!$A130))))))," ")</f>
        <v xml:space="preserve"> </v>
      </c>
    </row>
    <row r="131" spans="1:9">
      <c r="A131" s="9" t="str">
        <f>IF(LEFT($G131,1)="D"," ",IF(cas!$B132&lt;&gt;0,RANK(cas!$B132,cas!$B:$B,1)," "))</f>
        <v xml:space="preserve"> </v>
      </c>
      <c r="B131" s="1" t="str">
        <f>(IF(ROW()-1&gt;meno!$L$2," ",IF(cas!$A132=0," ",cas!$A132)))</f>
        <v xml:space="preserve"> </v>
      </c>
      <c r="C131" s="6" t="str">
        <f>IF($B131&lt;&gt;" ",INDEX(meno!$B:$B,MATCH($B131,meno!$A:$A,0),1)," ")</f>
        <v xml:space="preserve"> </v>
      </c>
      <c r="D131" s="6" t="str">
        <f>IF($B131&lt;&gt;" ",IF(INDEX(meno!$E:$E,MATCH($B131,meno!$A:$A,0),1)=0," ",INDEX(meno!$E:$E,MATCH($B131,meno!$A:$A,0),1))," ")</f>
        <v xml:space="preserve"> </v>
      </c>
      <c r="E131" s="7" t="str">
        <f>IF($B131&lt;&gt;" ",IF(INDEX(meno!$F:$F,MATCH($B131,meno!$A:$A,0),1)=0," ",UPPER(INDEX(meno!$F:$F,MATCH($B131,meno!$A:$A,0),1)))," ")</f>
        <v xml:space="preserve"> </v>
      </c>
      <c r="F131" s="18" t="str">
        <f>IF($B131&lt;&gt;" ",INDEX(meno!$D:$D,MATCH($B131,meno!$A:$A,0),1)," ")</f>
        <v xml:space="preserve"> </v>
      </c>
      <c r="G131" s="5" t="str">
        <f>IF($B131&lt;&gt;" ",IF(HOUR(cas!$B132)=9,"DNF",IF(HOUR(cas!$B132)=8,"DQ",cas!$B132))," ")</f>
        <v xml:space="preserve"> </v>
      </c>
      <c r="H131" s="7" t="str">
        <f>IF($B131&lt;&gt;" ",INDEX(meno!$H:$H,MATCH($B131,meno!$A:$A,0),1)," ")</f>
        <v xml:space="preserve"> </v>
      </c>
      <c r="I131" s="9" t="str">
        <f>IF($B131&lt;&gt;" ",IF($H131="A",katA!$A131,IF($H131="B",katB!$A131,IF($H131="C",katC!$A131,IF($H131="D",katD!$A131,IF($H131="E",katE!$A131,IF($H131="F",katF!$A131))))))," ")</f>
        <v xml:space="preserve"> </v>
      </c>
    </row>
    <row r="132" spans="1:9">
      <c r="A132" s="9" t="str">
        <f>IF(LEFT($G132,1)="D"," ",IF(cas!$B133&lt;&gt;0,RANK(cas!$B133,cas!$B:$B,1)," "))</f>
        <v xml:space="preserve"> </v>
      </c>
      <c r="B132" s="1" t="str">
        <f>(IF(ROW()-1&gt;meno!$L$2," ",IF(cas!$A133=0," ",cas!$A133)))</f>
        <v xml:space="preserve"> </v>
      </c>
      <c r="C132" s="6" t="str">
        <f>IF($B132&lt;&gt;" ",INDEX(meno!$B:$B,MATCH($B132,meno!$A:$A,0),1)," ")</f>
        <v xml:space="preserve"> </v>
      </c>
      <c r="D132" s="6" t="str">
        <f>IF($B132&lt;&gt;" ",IF(INDEX(meno!$E:$E,MATCH($B132,meno!$A:$A,0),1)=0," ",INDEX(meno!$E:$E,MATCH($B132,meno!$A:$A,0),1))," ")</f>
        <v xml:space="preserve"> </v>
      </c>
      <c r="E132" s="7" t="str">
        <f>IF($B132&lt;&gt;" ",IF(INDEX(meno!$F:$F,MATCH($B132,meno!$A:$A,0),1)=0," ",UPPER(INDEX(meno!$F:$F,MATCH($B132,meno!$A:$A,0),1)))," ")</f>
        <v xml:space="preserve"> </v>
      </c>
      <c r="F132" s="18" t="str">
        <f>IF($B132&lt;&gt;" ",INDEX(meno!$D:$D,MATCH($B132,meno!$A:$A,0),1)," ")</f>
        <v xml:space="preserve"> </v>
      </c>
      <c r="G132" s="5" t="str">
        <f>IF($B132&lt;&gt;" ",IF(HOUR(cas!$B133)=9,"DNF",IF(HOUR(cas!$B133)=8,"DQ",cas!$B133))," ")</f>
        <v xml:space="preserve"> </v>
      </c>
      <c r="H132" s="7" t="str">
        <f>IF($B132&lt;&gt;" ",INDEX(meno!$H:$H,MATCH($B132,meno!$A:$A,0),1)," ")</f>
        <v xml:space="preserve"> </v>
      </c>
      <c r="I132" s="9" t="str">
        <f>IF($B132&lt;&gt;" ",IF($H132="A",katA!$A132,IF($H132="B",katB!$A132,IF($H132="C",katC!$A132,IF($H132="D",katD!$A132,IF($H132="E",katE!$A132,IF($H132="F",katF!$A132))))))," ")</f>
        <v xml:space="preserve"> </v>
      </c>
    </row>
    <row r="133" spans="1:9">
      <c r="A133" s="9" t="str">
        <f>IF(LEFT($G133,1)="D"," ",IF(cas!$B134&lt;&gt;0,RANK(cas!$B134,cas!$B:$B,1)," "))</f>
        <v xml:space="preserve"> </v>
      </c>
      <c r="B133" s="1" t="str">
        <f>(IF(ROW()-1&gt;meno!$L$2," ",IF(cas!$A134=0," ",cas!$A134)))</f>
        <v xml:space="preserve"> </v>
      </c>
      <c r="C133" s="6" t="str">
        <f>IF($B133&lt;&gt;" ",INDEX(meno!$B:$B,MATCH($B133,meno!$A:$A,0),1)," ")</f>
        <v xml:space="preserve"> </v>
      </c>
      <c r="D133" s="6" t="str">
        <f>IF($B133&lt;&gt;" ",IF(INDEX(meno!$E:$E,MATCH($B133,meno!$A:$A,0),1)=0," ",INDEX(meno!$E:$E,MATCH($B133,meno!$A:$A,0),1))," ")</f>
        <v xml:space="preserve"> </v>
      </c>
      <c r="E133" s="7" t="str">
        <f>IF($B133&lt;&gt;" ",IF(INDEX(meno!$F:$F,MATCH($B133,meno!$A:$A,0),1)=0," ",UPPER(INDEX(meno!$F:$F,MATCH($B133,meno!$A:$A,0),1)))," ")</f>
        <v xml:space="preserve"> </v>
      </c>
      <c r="F133" s="18" t="str">
        <f>IF($B133&lt;&gt;" ",INDEX(meno!$D:$D,MATCH($B133,meno!$A:$A,0),1)," ")</f>
        <v xml:space="preserve"> </v>
      </c>
      <c r="G133" s="5" t="str">
        <f>IF($B133&lt;&gt;" ",IF(HOUR(cas!$B134)=9,"DNF",IF(HOUR(cas!$B134)=8,"DQ",cas!$B134))," ")</f>
        <v xml:space="preserve"> </v>
      </c>
      <c r="H133" s="7" t="str">
        <f>IF($B133&lt;&gt;" ",INDEX(meno!$H:$H,MATCH($B133,meno!$A:$A,0),1)," ")</f>
        <v xml:space="preserve"> </v>
      </c>
      <c r="I133" s="9" t="str">
        <f>IF($B133&lt;&gt;" ",IF($H133="A",katA!$A133,IF($H133="B",katB!$A133,IF($H133="C",katC!$A133,IF($H133="D",katD!$A133,IF($H133="E",katE!$A133,IF($H133="F",katF!$A133))))))," ")</f>
        <v xml:space="preserve"> </v>
      </c>
    </row>
    <row r="134" spans="1:9">
      <c r="A134" s="9" t="str">
        <f>IF(LEFT($G134,1)="D"," ",IF(cas!$B135&lt;&gt;0,RANK(cas!$B135,cas!$B:$B,1)," "))</f>
        <v xml:space="preserve"> </v>
      </c>
      <c r="B134" s="1" t="str">
        <f>(IF(ROW()-1&gt;meno!$L$2," ",IF(cas!$A135=0," ",cas!$A135)))</f>
        <v xml:space="preserve"> </v>
      </c>
      <c r="C134" s="6" t="str">
        <f>IF($B134&lt;&gt;" ",INDEX(meno!$B:$B,MATCH($B134,meno!$A:$A,0),1)," ")</f>
        <v xml:space="preserve"> </v>
      </c>
      <c r="D134" s="6" t="str">
        <f>IF($B134&lt;&gt;" ",IF(INDEX(meno!$E:$E,MATCH($B134,meno!$A:$A,0),1)=0," ",INDEX(meno!$E:$E,MATCH($B134,meno!$A:$A,0),1))," ")</f>
        <v xml:space="preserve"> </v>
      </c>
      <c r="E134" s="7" t="str">
        <f>IF($B134&lt;&gt;" ",IF(INDEX(meno!$F:$F,MATCH($B134,meno!$A:$A,0),1)=0," ",UPPER(INDEX(meno!$F:$F,MATCH($B134,meno!$A:$A,0),1)))," ")</f>
        <v xml:space="preserve"> </v>
      </c>
      <c r="F134" s="18" t="str">
        <f>IF($B134&lt;&gt;" ",INDEX(meno!$D:$D,MATCH($B134,meno!$A:$A,0),1)," ")</f>
        <v xml:space="preserve"> </v>
      </c>
      <c r="G134" s="5" t="str">
        <f>IF($B134&lt;&gt;" ",IF(HOUR(cas!$B135)=9,"DNF",IF(HOUR(cas!$B135)=8,"DQ",cas!$B135))," ")</f>
        <v xml:space="preserve"> </v>
      </c>
      <c r="H134" s="7" t="str">
        <f>IF($B134&lt;&gt;" ",INDEX(meno!$H:$H,MATCH($B134,meno!$A:$A,0),1)," ")</f>
        <v xml:space="preserve"> </v>
      </c>
      <c r="I134" s="9" t="str">
        <f>IF($B134&lt;&gt;" ",IF($H134="A",katA!$A134,IF($H134="B",katB!$A134,IF($H134="C",katC!$A134,IF($H134="D",katD!$A134,IF($H134="E",katE!$A134,IF($H134="F",katF!$A134))))))," ")</f>
        <v xml:space="preserve"> </v>
      </c>
    </row>
    <row r="135" spans="1:9">
      <c r="A135" s="9" t="str">
        <f>IF(LEFT($G135,1)="D"," ",IF(cas!$B136&lt;&gt;0,RANK(cas!$B136,cas!$B:$B,1)," "))</f>
        <v xml:space="preserve"> </v>
      </c>
      <c r="B135" s="1" t="str">
        <f>(IF(ROW()-1&gt;meno!$L$2," ",IF(cas!$A136=0," ",cas!$A136)))</f>
        <v xml:space="preserve"> </v>
      </c>
      <c r="C135" s="6" t="str">
        <f>IF($B135&lt;&gt;" ",INDEX(meno!$B:$B,MATCH($B135,meno!$A:$A,0),1)," ")</f>
        <v xml:space="preserve"> </v>
      </c>
      <c r="D135" s="6" t="str">
        <f>IF($B135&lt;&gt;" ",IF(INDEX(meno!$E:$E,MATCH($B135,meno!$A:$A,0),1)=0," ",INDEX(meno!$E:$E,MATCH($B135,meno!$A:$A,0),1))," ")</f>
        <v xml:space="preserve"> </v>
      </c>
      <c r="E135" s="7" t="str">
        <f>IF($B135&lt;&gt;" ",IF(INDEX(meno!$F:$F,MATCH($B135,meno!$A:$A,0),1)=0," ",UPPER(INDEX(meno!$F:$F,MATCH($B135,meno!$A:$A,0),1)))," ")</f>
        <v xml:space="preserve"> </v>
      </c>
      <c r="F135" s="18" t="str">
        <f>IF($B135&lt;&gt;" ",INDEX(meno!$D:$D,MATCH($B135,meno!$A:$A,0),1)," ")</f>
        <v xml:space="preserve"> </v>
      </c>
      <c r="G135" s="5" t="str">
        <f>IF($B135&lt;&gt;" ",IF(HOUR(cas!$B136)=9,"DNF",IF(HOUR(cas!$B136)=8,"DQ",cas!$B136))," ")</f>
        <v xml:space="preserve"> </v>
      </c>
      <c r="H135" s="7" t="str">
        <f>IF($B135&lt;&gt;" ",INDEX(meno!$H:$H,MATCH($B135,meno!$A:$A,0),1)," ")</f>
        <v xml:space="preserve"> </v>
      </c>
      <c r="I135" s="9" t="str">
        <f>IF($B135&lt;&gt;" ",IF($H135="A",katA!$A135,IF($H135="B",katB!$A135,IF($H135="C",katC!$A135,IF($H135="D",katD!$A135,IF($H135="E",katE!$A135,IF($H135="F",katF!$A135))))))," ")</f>
        <v xml:space="preserve"> </v>
      </c>
    </row>
    <row r="136" spans="1:9">
      <c r="A136" s="9" t="str">
        <f>IF(LEFT($G136,1)="D"," ",IF(cas!$B137&lt;&gt;0,RANK(cas!$B137,cas!$B:$B,1)," "))</f>
        <v xml:space="preserve"> </v>
      </c>
      <c r="B136" s="1" t="str">
        <f>(IF(ROW()-1&gt;meno!$L$2," ",IF(cas!$A137=0," ",cas!$A137)))</f>
        <v xml:space="preserve"> </v>
      </c>
      <c r="C136" s="6" t="str">
        <f>IF($B136&lt;&gt;" ",INDEX(meno!$B:$B,MATCH($B136,meno!$A:$A,0),1)," ")</f>
        <v xml:space="preserve"> </v>
      </c>
      <c r="D136" s="6" t="str">
        <f>IF($B136&lt;&gt;" ",IF(INDEX(meno!$E:$E,MATCH($B136,meno!$A:$A,0),1)=0," ",INDEX(meno!$E:$E,MATCH($B136,meno!$A:$A,0),1))," ")</f>
        <v xml:space="preserve"> </v>
      </c>
      <c r="E136" s="7" t="str">
        <f>IF($B136&lt;&gt;" ",IF(INDEX(meno!$F:$F,MATCH($B136,meno!$A:$A,0),1)=0," ",UPPER(INDEX(meno!$F:$F,MATCH($B136,meno!$A:$A,0),1)))," ")</f>
        <v xml:space="preserve"> </v>
      </c>
      <c r="F136" s="18" t="str">
        <f>IF($B136&lt;&gt;" ",INDEX(meno!$D:$D,MATCH($B136,meno!$A:$A,0),1)," ")</f>
        <v xml:space="preserve"> </v>
      </c>
      <c r="G136" s="5" t="str">
        <f>IF($B136&lt;&gt;" ",IF(HOUR(cas!$B137)=9,"DNF",IF(HOUR(cas!$B137)=8,"DQ",cas!$B137))," ")</f>
        <v xml:space="preserve"> </v>
      </c>
      <c r="H136" s="7" t="str">
        <f>IF($B136&lt;&gt;" ",INDEX(meno!$H:$H,MATCH($B136,meno!$A:$A,0),1)," ")</f>
        <v xml:space="preserve"> </v>
      </c>
      <c r="I136" s="9" t="str">
        <f>IF($B136&lt;&gt;" ",IF($H136="A",katA!$A136,IF($H136="B",katB!$A136,IF($H136="C",katC!$A136,IF($H136="D",katD!$A136,IF($H136="E",katE!$A136,IF($H136="F",katF!$A136))))))," ")</f>
        <v xml:space="preserve"> </v>
      </c>
    </row>
    <row r="137" spans="1:9">
      <c r="A137" s="9" t="str">
        <f>IF(LEFT($G137,1)="D"," ",IF(cas!$B138&lt;&gt;0,RANK(cas!$B138,cas!$B:$B,1)," "))</f>
        <v xml:space="preserve"> </v>
      </c>
      <c r="B137" s="1" t="str">
        <f>(IF(ROW()-1&gt;meno!$L$2," ",IF(cas!$A138=0," ",cas!$A138)))</f>
        <v xml:space="preserve"> </v>
      </c>
      <c r="C137" s="6" t="str">
        <f>IF($B137&lt;&gt;" ",INDEX(meno!$B:$B,MATCH($B137,meno!$A:$A,0),1)," ")</f>
        <v xml:space="preserve"> </v>
      </c>
      <c r="D137" s="6" t="str">
        <f>IF($B137&lt;&gt;" ",IF(INDEX(meno!$E:$E,MATCH($B137,meno!$A:$A,0),1)=0," ",INDEX(meno!$E:$E,MATCH($B137,meno!$A:$A,0),1))," ")</f>
        <v xml:space="preserve"> </v>
      </c>
      <c r="E137" s="7" t="str">
        <f>IF($B137&lt;&gt;" ",IF(INDEX(meno!$F:$F,MATCH($B137,meno!$A:$A,0),1)=0," ",UPPER(INDEX(meno!$F:$F,MATCH($B137,meno!$A:$A,0),1)))," ")</f>
        <v xml:space="preserve"> </v>
      </c>
      <c r="F137" s="18" t="str">
        <f>IF($B137&lt;&gt;" ",INDEX(meno!$D:$D,MATCH($B137,meno!$A:$A,0),1)," ")</f>
        <v xml:space="preserve"> </v>
      </c>
      <c r="G137" s="5" t="str">
        <f>IF($B137&lt;&gt;" ",IF(HOUR(cas!$B138)=9,"DNF",IF(HOUR(cas!$B138)=8,"DQ",cas!$B138))," ")</f>
        <v xml:space="preserve"> </v>
      </c>
      <c r="H137" s="7" t="str">
        <f>IF($B137&lt;&gt;" ",INDEX(meno!$H:$H,MATCH($B137,meno!$A:$A,0),1)," ")</f>
        <v xml:space="preserve"> </v>
      </c>
      <c r="I137" s="9" t="str">
        <f>IF($B137&lt;&gt;" ",IF($H137="A",katA!$A137,IF($H137="B",katB!$A137,IF($H137="C",katC!$A137,IF($H137="D",katD!$A137,IF($H137="E",katE!$A137,IF($H137="F",katF!$A137))))))," ")</f>
        <v xml:space="preserve"> </v>
      </c>
    </row>
    <row r="138" spans="1:9">
      <c r="A138" s="9" t="str">
        <f>IF(LEFT($G138,1)="D"," ",IF(cas!$B139&lt;&gt;0,RANK(cas!$B139,cas!$B:$B,1)," "))</f>
        <v xml:space="preserve"> </v>
      </c>
      <c r="B138" s="1" t="str">
        <f>(IF(ROW()-1&gt;meno!$L$2," ",IF(cas!$A139=0," ",cas!$A139)))</f>
        <v xml:space="preserve"> </v>
      </c>
      <c r="C138" s="6" t="str">
        <f>IF($B138&lt;&gt;" ",INDEX(meno!$B:$B,MATCH($B138,meno!$A:$A,0),1)," ")</f>
        <v xml:space="preserve"> </v>
      </c>
      <c r="D138" s="6" t="str">
        <f>IF($B138&lt;&gt;" ",IF(INDEX(meno!$E:$E,MATCH($B138,meno!$A:$A,0),1)=0," ",INDEX(meno!$E:$E,MATCH($B138,meno!$A:$A,0),1))," ")</f>
        <v xml:space="preserve"> </v>
      </c>
      <c r="E138" s="7" t="str">
        <f>IF($B138&lt;&gt;" ",IF(INDEX(meno!$F:$F,MATCH($B138,meno!$A:$A,0),1)=0," ",UPPER(INDEX(meno!$F:$F,MATCH($B138,meno!$A:$A,0),1)))," ")</f>
        <v xml:space="preserve"> </v>
      </c>
      <c r="F138" s="18" t="str">
        <f>IF($B138&lt;&gt;" ",INDEX(meno!$D:$D,MATCH($B138,meno!$A:$A,0),1)," ")</f>
        <v xml:space="preserve"> </v>
      </c>
      <c r="G138" s="5" t="str">
        <f>IF($B138&lt;&gt;" ",IF(HOUR(cas!$B139)=9,"DNF",IF(HOUR(cas!$B139)=8,"DQ",cas!$B139))," ")</f>
        <v xml:space="preserve"> </v>
      </c>
      <c r="H138" s="7" t="str">
        <f>IF($B138&lt;&gt;" ",INDEX(meno!$H:$H,MATCH($B138,meno!$A:$A,0),1)," ")</f>
        <v xml:space="preserve"> </v>
      </c>
      <c r="I138" s="9" t="str">
        <f>IF($B138&lt;&gt;" ",IF($H138="A",katA!$A138,IF($H138="B",katB!$A138,IF($H138="C",katC!$A138,IF($H138="D",katD!$A138,IF($H138="E",katE!$A138,IF($H138="F",katF!$A138))))))," ")</f>
        <v xml:space="preserve"> </v>
      </c>
    </row>
    <row r="139" spans="1:9">
      <c r="A139" s="9" t="str">
        <f>IF(LEFT($G139,1)="D"," ",IF(cas!$B140&lt;&gt;0,RANK(cas!$B140,cas!$B:$B,1)," "))</f>
        <v xml:space="preserve"> </v>
      </c>
      <c r="B139" s="1" t="str">
        <f>(IF(ROW()-1&gt;meno!$L$2," ",IF(cas!$A140=0," ",cas!$A140)))</f>
        <v xml:space="preserve"> </v>
      </c>
      <c r="C139" s="6" t="str">
        <f>IF($B139&lt;&gt;" ",INDEX(meno!$B:$B,MATCH($B139,meno!$A:$A,0),1)," ")</f>
        <v xml:space="preserve"> </v>
      </c>
      <c r="D139" s="6" t="str">
        <f>IF($B139&lt;&gt;" ",IF(INDEX(meno!$E:$E,MATCH($B139,meno!$A:$A,0),1)=0," ",INDEX(meno!$E:$E,MATCH($B139,meno!$A:$A,0),1))," ")</f>
        <v xml:space="preserve"> </v>
      </c>
      <c r="E139" s="7" t="str">
        <f>IF($B139&lt;&gt;" ",IF(INDEX(meno!$F:$F,MATCH($B139,meno!$A:$A,0),1)=0," ",UPPER(INDEX(meno!$F:$F,MATCH($B139,meno!$A:$A,0),1)))," ")</f>
        <v xml:space="preserve"> </v>
      </c>
      <c r="F139" s="18" t="str">
        <f>IF($B139&lt;&gt;" ",INDEX(meno!$D:$D,MATCH($B139,meno!$A:$A,0),1)," ")</f>
        <v xml:space="preserve"> </v>
      </c>
      <c r="G139" s="5" t="str">
        <f>IF($B139&lt;&gt;" ",IF(HOUR(cas!$B140)=9,"DNF",IF(HOUR(cas!$B140)=8,"DQ",cas!$B140))," ")</f>
        <v xml:space="preserve"> </v>
      </c>
      <c r="H139" s="7" t="str">
        <f>IF($B139&lt;&gt;" ",INDEX(meno!$H:$H,MATCH($B139,meno!$A:$A,0),1)," ")</f>
        <v xml:space="preserve"> </v>
      </c>
      <c r="I139" s="9" t="str">
        <f>IF($B139&lt;&gt;" ",IF($H139="A",katA!$A139,IF($H139="B",katB!$A139,IF($H139="C",katC!$A139,IF($H139="D",katD!$A139,IF($H139="E",katE!$A139,IF($H139="F",katF!$A139))))))," ")</f>
        <v xml:space="preserve"> </v>
      </c>
    </row>
    <row r="140" spans="1:9">
      <c r="A140" s="9" t="str">
        <f>IF(LEFT($G140,1)="D"," ",IF(cas!$B141&lt;&gt;0,RANK(cas!$B141,cas!$B:$B,1)," "))</f>
        <v xml:space="preserve"> </v>
      </c>
      <c r="B140" s="1" t="str">
        <f>(IF(ROW()-1&gt;meno!$L$2," ",IF(cas!$A141=0," ",cas!$A141)))</f>
        <v xml:space="preserve"> </v>
      </c>
      <c r="C140" s="6" t="str">
        <f>IF($B140&lt;&gt;" ",INDEX(meno!$B:$B,MATCH($B140,meno!$A:$A,0),1)," ")</f>
        <v xml:space="preserve"> </v>
      </c>
      <c r="D140" s="6" t="str">
        <f>IF($B140&lt;&gt;" ",IF(INDEX(meno!$E:$E,MATCH($B140,meno!$A:$A,0),1)=0," ",INDEX(meno!$E:$E,MATCH($B140,meno!$A:$A,0),1))," ")</f>
        <v xml:space="preserve"> </v>
      </c>
      <c r="E140" s="7" t="str">
        <f>IF($B140&lt;&gt;" ",IF(INDEX(meno!$F:$F,MATCH($B140,meno!$A:$A,0),1)=0," ",UPPER(INDEX(meno!$F:$F,MATCH($B140,meno!$A:$A,0),1)))," ")</f>
        <v xml:space="preserve"> </v>
      </c>
      <c r="F140" s="18" t="str">
        <f>IF($B140&lt;&gt;" ",INDEX(meno!$D:$D,MATCH($B140,meno!$A:$A,0),1)," ")</f>
        <v xml:space="preserve"> </v>
      </c>
      <c r="G140" s="5" t="str">
        <f>IF($B140&lt;&gt;" ",IF(HOUR(cas!$B141)=9,"DNF",IF(HOUR(cas!$B141)=8,"DQ",cas!$B141))," ")</f>
        <v xml:space="preserve"> </v>
      </c>
      <c r="H140" s="7" t="str">
        <f>IF($B140&lt;&gt;" ",INDEX(meno!$H:$H,MATCH($B140,meno!$A:$A,0),1)," ")</f>
        <v xml:space="preserve"> </v>
      </c>
      <c r="I140" s="9" t="str">
        <f>IF($B140&lt;&gt;" ",IF($H140="A",katA!$A140,IF($H140="B",katB!$A140,IF($H140="C",katC!$A140,IF($H140="D",katD!$A140,IF($H140="E",katE!$A140,IF($H140="F",katF!$A140))))))," ")</f>
        <v xml:space="preserve"> </v>
      </c>
    </row>
    <row r="141" spans="1:9">
      <c r="A141" s="9" t="str">
        <f>IF(LEFT($G141,1)="D"," ",IF(cas!$B142&lt;&gt;0,RANK(cas!$B142,cas!$B:$B,1)," "))</f>
        <v xml:space="preserve"> </v>
      </c>
      <c r="B141" s="1" t="str">
        <f>(IF(ROW()-1&gt;meno!$L$2," ",IF(cas!$A142=0," ",cas!$A142)))</f>
        <v xml:space="preserve"> </v>
      </c>
      <c r="C141" s="6" t="str">
        <f>IF($B141&lt;&gt;" ",INDEX(meno!$B:$B,MATCH($B141,meno!$A:$A,0),1)," ")</f>
        <v xml:space="preserve"> </v>
      </c>
      <c r="D141" s="6" t="str">
        <f>IF($B141&lt;&gt;" ",IF(INDEX(meno!$E:$E,MATCH($B141,meno!$A:$A,0),1)=0," ",INDEX(meno!$E:$E,MATCH($B141,meno!$A:$A,0),1))," ")</f>
        <v xml:space="preserve"> </v>
      </c>
      <c r="E141" s="7" t="str">
        <f>IF($B141&lt;&gt;" ",IF(INDEX(meno!$F:$F,MATCH($B141,meno!$A:$A,0),1)=0," ",UPPER(INDEX(meno!$F:$F,MATCH($B141,meno!$A:$A,0),1)))," ")</f>
        <v xml:space="preserve"> </v>
      </c>
      <c r="F141" s="18" t="str">
        <f>IF($B141&lt;&gt;" ",INDEX(meno!$D:$D,MATCH($B141,meno!$A:$A,0),1)," ")</f>
        <v xml:space="preserve"> </v>
      </c>
      <c r="G141" s="5" t="str">
        <f>IF($B141&lt;&gt;" ",IF(HOUR(cas!$B142)=9,"DNF",IF(HOUR(cas!$B142)=8,"DQ",cas!$B142))," ")</f>
        <v xml:space="preserve"> </v>
      </c>
      <c r="H141" s="7" t="str">
        <f>IF($B141&lt;&gt;" ",INDEX(meno!$H:$H,MATCH($B141,meno!$A:$A,0),1)," ")</f>
        <v xml:space="preserve"> </v>
      </c>
      <c r="I141" s="9" t="str">
        <f>IF($B141&lt;&gt;" ",IF($H141="A",katA!$A141,IF($H141="B",katB!$A141,IF($H141="C",katC!$A141,IF($H141="D",katD!$A141,IF($H141="E",katE!$A141,IF($H141="F",katF!$A141))))))," ")</f>
        <v xml:space="preserve"> </v>
      </c>
    </row>
    <row r="142" spans="1:9">
      <c r="A142" s="9" t="str">
        <f>IF(LEFT($G142,1)="D"," ",IF(cas!$B143&lt;&gt;0,RANK(cas!$B143,cas!$B:$B,1)," "))</f>
        <v xml:space="preserve"> </v>
      </c>
      <c r="B142" s="1" t="str">
        <f>(IF(ROW()-1&gt;meno!$L$2," ",IF(cas!$A143=0," ",cas!$A143)))</f>
        <v xml:space="preserve"> </v>
      </c>
      <c r="C142" s="6" t="str">
        <f>IF($B142&lt;&gt;" ",INDEX(meno!$B:$B,MATCH($B142,meno!$A:$A,0),1)," ")</f>
        <v xml:space="preserve"> </v>
      </c>
      <c r="D142" s="6" t="str">
        <f>IF($B142&lt;&gt;" ",IF(INDEX(meno!$E:$E,MATCH($B142,meno!$A:$A,0),1)=0," ",INDEX(meno!$E:$E,MATCH($B142,meno!$A:$A,0),1))," ")</f>
        <v xml:space="preserve"> </v>
      </c>
      <c r="E142" s="7" t="str">
        <f>IF($B142&lt;&gt;" ",IF(INDEX(meno!$F:$F,MATCH($B142,meno!$A:$A,0),1)=0," ",UPPER(INDEX(meno!$F:$F,MATCH($B142,meno!$A:$A,0),1)))," ")</f>
        <v xml:space="preserve"> </v>
      </c>
      <c r="F142" s="18" t="str">
        <f>IF($B142&lt;&gt;" ",INDEX(meno!$D:$D,MATCH($B142,meno!$A:$A,0),1)," ")</f>
        <v xml:space="preserve"> </v>
      </c>
      <c r="G142" s="5" t="str">
        <f>IF($B142&lt;&gt;" ",IF(HOUR(cas!$B143)=9,"DNF",IF(HOUR(cas!$B143)=8,"DQ",cas!$B143))," ")</f>
        <v xml:space="preserve"> </v>
      </c>
      <c r="H142" s="7" t="str">
        <f>IF($B142&lt;&gt;" ",INDEX(meno!$H:$H,MATCH($B142,meno!$A:$A,0),1)," ")</f>
        <v xml:space="preserve"> </v>
      </c>
      <c r="I142" s="9" t="str">
        <f>IF($B142&lt;&gt;" ",IF($H142="A",katA!$A142,IF($H142="B",katB!$A142,IF($H142="C",katC!$A142,IF($H142="D",katD!$A142,IF($H142="E",katE!$A142,IF($H142="F",katF!$A142))))))," ")</f>
        <v xml:space="preserve"> </v>
      </c>
    </row>
    <row r="143" spans="1:9">
      <c r="A143" s="9" t="str">
        <f>IF(LEFT($G143,1)="D"," ",IF(cas!$B144&lt;&gt;0,RANK(cas!$B144,cas!$B:$B,1)," "))</f>
        <v xml:space="preserve"> </v>
      </c>
      <c r="B143" s="1" t="str">
        <f>(IF(ROW()-1&gt;meno!$L$2," ",IF(cas!$A144=0," ",cas!$A144)))</f>
        <v xml:space="preserve"> </v>
      </c>
      <c r="C143" s="6" t="str">
        <f>IF($B143&lt;&gt;" ",INDEX(meno!$B:$B,MATCH($B143,meno!$A:$A,0),1)," ")</f>
        <v xml:space="preserve"> </v>
      </c>
      <c r="D143" s="6" t="str">
        <f>IF($B143&lt;&gt;" ",IF(INDEX(meno!$E:$E,MATCH($B143,meno!$A:$A,0),1)=0," ",INDEX(meno!$E:$E,MATCH($B143,meno!$A:$A,0),1))," ")</f>
        <v xml:space="preserve"> </v>
      </c>
      <c r="E143" s="7" t="str">
        <f>IF($B143&lt;&gt;" ",IF(INDEX(meno!$F:$F,MATCH($B143,meno!$A:$A,0),1)=0," ",UPPER(INDEX(meno!$F:$F,MATCH($B143,meno!$A:$A,0),1)))," ")</f>
        <v xml:space="preserve"> </v>
      </c>
      <c r="F143" s="18" t="str">
        <f>IF($B143&lt;&gt;" ",INDEX(meno!$D:$D,MATCH($B143,meno!$A:$A,0),1)," ")</f>
        <v xml:space="preserve"> </v>
      </c>
      <c r="G143" s="5" t="str">
        <f>IF($B143&lt;&gt;" ",IF(HOUR(cas!$B144)=9,"DNF",IF(HOUR(cas!$B144)=8,"DQ",cas!$B144))," ")</f>
        <v xml:space="preserve"> </v>
      </c>
      <c r="H143" s="7" t="str">
        <f>IF($B143&lt;&gt;" ",INDEX(meno!$H:$H,MATCH($B143,meno!$A:$A,0),1)," ")</f>
        <v xml:space="preserve"> </v>
      </c>
      <c r="I143" s="9" t="str">
        <f>IF($B143&lt;&gt;" ",IF($H143="A",katA!$A143,IF($H143="B",katB!$A143,IF($H143="C",katC!$A143,IF($H143="D",katD!$A143,IF($H143="E",katE!$A143,IF($H143="F",katF!$A143))))))," ")</f>
        <v xml:space="preserve"> </v>
      </c>
    </row>
    <row r="144" spans="1:9">
      <c r="A144" s="9" t="str">
        <f>IF(LEFT($G144,1)="D"," ",IF(cas!$B145&lt;&gt;0,RANK(cas!$B145,cas!$B:$B,1)," "))</f>
        <v xml:space="preserve"> </v>
      </c>
      <c r="B144" s="1" t="str">
        <f>(IF(ROW()-1&gt;meno!$L$2," ",IF(cas!$A145=0," ",cas!$A145)))</f>
        <v xml:space="preserve"> </v>
      </c>
      <c r="C144" s="6" t="str">
        <f>IF($B144&lt;&gt;" ",INDEX(meno!$B:$B,MATCH($B144,meno!$A:$A,0),1)," ")</f>
        <v xml:space="preserve"> </v>
      </c>
      <c r="D144" s="6" t="str">
        <f>IF($B144&lt;&gt;" ",IF(INDEX(meno!$E:$E,MATCH($B144,meno!$A:$A,0),1)=0," ",INDEX(meno!$E:$E,MATCH($B144,meno!$A:$A,0),1))," ")</f>
        <v xml:space="preserve"> </v>
      </c>
      <c r="E144" s="7" t="str">
        <f>IF($B144&lt;&gt;" ",IF(INDEX(meno!$F:$F,MATCH($B144,meno!$A:$A,0),1)=0," ",UPPER(INDEX(meno!$F:$F,MATCH($B144,meno!$A:$A,0),1)))," ")</f>
        <v xml:space="preserve"> </v>
      </c>
      <c r="F144" s="18" t="str">
        <f>IF($B144&lt;&gt;" ",INDEX(meno!$D:$D,MATCH($B144,meno!$A:$A,0),1)," ")</f>
        <v xml:space="preserve"> </v>
      </c>
      <c r="G144" s="5" t="str">
        <f>IF($B144&lt;&gt;" ",IF(HOUR(cas!$B145)=9,"DNF",IF(HOUR(cas!$B145)=8,"DQ",cas!$B145))," ")</f>
        <v xml:space="preserve"> </v>
      </c>
      <c r="H144" s="7" t="str">
        <f>IF($B144&lt;&gt;" ",INDEX(meno!$H:$H,MATCH($B144,meno!$A:$A,0),1)," ")</f>
        <v xml:space="preserve"> </v>
      </c>
      <c r="I144" s="9" t="str">
        <f>IF($B144&lt;&gt;" ",IF($H144="A",katA!$A144,IF($H144="B",katB!$A144,IF($H144="C",katC!$A144,IF($H144="D",katD!$A144,IF($H144="E",katE!$A144,IF($H144="F",katF!$A144))))))," ")</f>
        <v xml:space="preserve"> </v>
      </c>
    </row>
    <row r="145" spans="1:9">
      <c r="A145" s="9" t="str">
        <f>IF(LEFT($G145,1)="D"," ",IF(cas!$B146&lt;&gt;0,RANK(cas!$B146,cas!$B:$B,1)," "))</f>
        <v xml:space="preserve"> </v>
      </c>
      <c r="B145" s="1" t="str">
        <f>(IF(ROW()-1&gt;meno!$L$2," ",IF(cas!$A146=0," ",cas!$A146)))</f>
        <v xml:space="preserve"> </v>
      </c>
      <c r="C145" s="6" t="str">
        <f>IF($B145&lt;&gt;" ",INDEX(meno!$B:$B,MATCH($B145,meno!$A:$A,0),1)," ")</f>
        <v xml:space="preserve"> </v>
      </c>
      <c r="D145" s="6" t="str">
        <f>IF($B145&lt;&gt;" ",IF(INDEX(meno!$E:$E,MATCH($B145,meno!$A:$A,0),1)=0," ",INDEX(meno!$E:$E,MATCH($B145,meno!$A:$A,0),1))," ")</f>
        <v xml:space="preserve"> </v>
      </c>
      <c r="E145" s="7" t="str">
        <f>IF($B145&lt;&gt;" ",IF(INDEX(meno!$F:$F,MATCH($B145,meno!$A:$A,0),1)=0," ",UPPER(INDEX(meno!$F:$F,MATCH($B145,meno!$A:$A,0),1)))," ")</f>
        <v xml:space="preserve"> </v>
      </c>
      <c r="F145" s="18" t="str">
        <f>IF($B145&lt;&gt;" ",INDEX(meno!$D:$D,MATCH($B145,meno!$A:$A,0),1)," ")</f>
        <v xml:space="preserve"> </v>
      </c>
      <c r="G145" s="5" t="str">
        <f>IF($B145&lt;&gt;" ",IF(HOUR(cas!$B146)=9,"DNF",IF(HOUR(cas!$B146)=8,"DQ",cas!$B146))," ")</f>
        <v xml:space="preserve"> </v>
      </c>
      <c r="H145" s="7" t="str">
        <f>IF($B145&lt;&gt;" ",INDEX(meno!$H:$H,MATCH($B145,meno!$A:$A,0),1)," ")</f>
        <v xml:space="preserve"> </v>
      </c>
      <c r="I145" s="9" t="str">
        <f>IF($B145&lt;&gt;" ",IF($H145="A",katA!$A145,IF($H145="B",katB!$A145,IF($H145="C",katC!$A145,IF($H145="D",katD!$A145,IF($H145="E",katE!$A145,IF($H145="F",katF!$A145))))))," ")</f>
        <v xml:space="preserve"> </v>
      </c>
    </row>
    <row r="146" spans="1:9">
      <c r="A146" s="9" t="str">
        <f>IF(LEFT($G146,1)="D"," ",IF(cas!$B147&lt;&gt;0,RANK(cas!$B147,cas!$B:$B,1)," "))</f>
        <v xml:space="preserve"> </v>
      </c>
      <c r="B146" s="1" t="str">
        <f>(IF(ROW()-1&gt;meno!$L$2," ",IF(cas!$A147=0," ",cas!$A147)))</f>
        <v xml:space="preserve"> </v>
      </c>
      <c r="C146" s="6" t="str">
        <f>IF($B146&lt;&gt;" ",INDEX(meno!$B:$B,MATCH($B146,meno!$A:$A,0),1)," ")</f>
        <v xml:space="preserve"> </v>
      </c>
      <c r="D146" s="6" t="str">
        <f>IF($B146&lt;&gt;" ",IF(INDEX(meno!$E:$E,MATCH($B146,meno!$A:$A,0),1)=0," ",INDEX(meno!$E:$E,MATCH($B146,meno!$A:$A,0),1))," ")</f>
        <v xml:space="preserve"> </v>
      </c>
      <c r="E146" s="7" t="str">
        <f>IF($B146&lt;&gt;" ",IF(INDEX(meno!$F:$F,MATCH($B146,meno!$A:$A,0),1)=0," ",UPPER(INDEX(meno!$F:$F,MATCH($B146,meno!$A:$A,0),1)))," ")</f>
        <v xml:space="preserve"> </v>
      </c>
      <c r="F146" s="18" t="str">
        <f>IF($B146&lt;&gt;" ",INDEX(meno!$D:$D,MATCH($B146,meno!$A:$A,0),1)," ")</f>
        <v xml:space="preserve"> </v>
      </c>
      <c r="G146" s="5" t="str">
        <f>IF($B146&lt;&gt;" ",IF(HOUR(cas!$B147)=9,"DNF",IF(HOUR(cas!$B147)=8,"DQ",cas!$B147))," ")</f>
        <v xml:space="preserve"> </v>
      </c>
      <c r="H146" s="7" t="str">
        <f>IF($B146&lt;&gt;" ",INDEX(meno!$H:$H,MATCH($B146,meno!$A:$A,0),1)," ")</f>
        <v xml:space="preserve"> </v>
      </c>
      <c r="I146" s="9" t="str">
        <f>IF($B146&lt;&gt;" ",IF($H146="A",katA!$A146,IF($H146="B",katB!$A146,IF($H146="C",katC!$A146,IF($H146="D",katD!$A146,IF($H146="E",katE!$A146,IF($H146="F",katF!$A146))))))," ")</f>
        <v xml:space="preserve"> </v>
      </c>
    </row>
    <row r="147" spans="1:9">
      <c r="A147" s="9" t="str">
        <f>IF(LEFT($G147,1)="D"," ",IF(cas!$B148&lt;&gt;0,RANK(cas!$B148,cas!$B:$B,1)," "))</f>
        <v xml:space="preserve"> </v>
      </c>
      <c r="B147" s="1" t="str">
        <f>(IF(ROW()-1&gt;meno!$L$2," ",IF(cas!$A148=0," ",cas!$A148)))</f>
        <v xml:space="preserve"> </v>
      </c>
      <c r="C147" s="6" t="str">
        <f>IF($B147&lt;&gt;" ",INDEX(meno!$B:$B,MATCH($B147,meno!$A:$A,0),1)," ")</f>
        <v xml:space="preserve"> </v>
      </c>
      <c r="D147" s="6" t="str">
        <f>IF($B147&lt;&gt;" ",IF(INDEX(meno!$E:$E,MATCH($B147,meno!$A:$A,0),1)=0," ",INDEX(meno!$E:$E,MATCH($B147,meno!$A:$A,0),1))," ")</f>
        <v xml:space="preserve"> </v>
      </c>
      <c r="E147" s="7" t="str">
        <f>IF($B147&lt;&gt;" ",IF(INDEX(meno!$F:$F,MATCH($B147,meno!$A:$A,0),1)=0," ",UPPER(INDEX(meno!$F:$F,MATCH($B147,meno!$A:$A,0),1)))," ")</f>
        <v xml:space="preserve"> </v>
      </c>
      <c r="F147" s="18" t="str">
        <f>IF($B147&lt;&gt;" ",INDEX(meno!$D:$D,MATCH($B147,meno!$A:$A,0),1)," ")</f>
        <v xml:space="preserve"> </v>
      </c>
      <c r="G147" s="5" t="str">
        <f>IF($B147&lt;&gt;" ",IF(HOUR(cas!$B148)=9,"DNF",IF(HOUR(cas!$B148)=8,"DQ",cas!$B148))," ")</f>
        <v xml:space="preserve"> </v>
      </c>
      <c r="H147" s="7" t="str">
        <f>IF($B147&lt;&gt;" ",INDEX(meno!$H:$H,MATCH($B147,meno!$A:$A,0),1)," ")</f>
        <v xml:space="preserve"> </v>
      </c>
      <c r="I147" s="9" t="str">
        <f>IF($B147&lt;&gt;" ",IF($H147="A",katA!$A147,IF($H147="B",katB!$A147,IF($H147="C",katC!$A147,IF($H147="D",katD!$A147,IF($H147="E",katE!$A147,IF($H147="F",katF!$A147))))))," ")</f>
        <v xml:space="preserve"> </v>
      </c>
    </row>
    <row r="148" spans="1:9">
      <c r="A148" s="9" t="str">
        <f>IF(LEFT($G148,1)="D"," ",IF(cas!$B149&lt;&gt;0,RANK(cas!$B149,cas!$B:$B,1)," "))</f>
        <v xml:space="preserve"> </v>
      </c>
      <c r="B148" s="1" t="str">
        <f>(IF(ROW()-1&gt;meno!$L$2," ",IF(cas!$A149=0," ",cas!$A149)))</f>
        <v xml:space="preserve"> </v>
      </c>
      <c r="C148" s="6" t="str">
        <f>IF($B148&lt;&gt;" ",INDEX(meno!$B:$B,MATCH($B148,meno!$A:$A,0),1)," ")</f>
        <v xml:space="preserve"> </v>
      </c>
      <c r="D148" s="6" t="str">
        <f>IF($B148&lt;&gt;" ",IF(INDEX(meno!$E:$E,MATCH($B148,meno!$A:$A,0),1)=0," ",INDEX(meno!$E:$E,MATCH($B148,meno!$A:$A,0),1))," ")</f>
        <v xml:space="preserve"> </v>
      </c>
      <c r="E148" s="7" t="str">
        <f>IF($B148&lt;&gt;" ",IF(INDEX(meno!$F:$F,MATCH($B148,meno!$A:$A,0),1)=0," ",UPPER(INDEX(meno!$F:$F,MATCH($B148,meno!$A:$A,0),1)))," ")</f>
        <v xml:space="preserve"> </v>
      </c>
      <c r="F148" s="18" t="str">
        <f>IF($B148&lt;&gt;" ",INDEX(meno!$D:$D,MATCH($B148,meno!$A:$A,0),1)," ")</f>
        <v xml:space="preserve"> </v>
      </c>
      <c r="G148" s="5" t="str">
        <f>IF($B148&lt;&gt;" ",IF(HOUR(cas!$B149)=9,"DNF",IF(HOUR(cas!$B149)=8,"DQ",cas!$B149))," ")</f>
        <v xml:space="preserve"> </v>
      </c>
      <c r="H148" s="7" t="str">
        <f>IF($B148&lt;&gt;" ",INDEX(meno!$H:$H,MATCH($B148,meno!$A:$A,0),1)," ")</f>
        <v xml:space="preserve"> </v>
      </c>
      <c r="I148" s="9" t="str">
        <f>IF($B148&lt;&gt;" ",IF($H148="A",katA!$A148,IF($H148="B",katB!$A148,IF($H148="C",katC!$A148,IF($H148="D",katD!$A148,IF($H148="E",katE!$A148,IF($H148="F",katF!$A148))))))," ")</f>
        <v xml:space="preserve"> </v>
      </c>
    </row>
    <row r="149" spans="1:9">
      <c r="A149" s="9" t="str">
        <f>IF(LEFT($G149,1)="D"," ",IF(cas!$B150&lt;&gt;0,RANK(cas!$B150,cas!$B:$B,1)," "))</f>
        <v xml:space="preserve"> </v>
      </c>
      <c r="B149" s="1" t="str">
        <f>(IF(ROW()-1&gt;meno!$L$2," ",IF(cas!$A150=0," ",cas!$A150)))</f>
        <v xml:space="preserve"> </v>
      </c>
      <c r="C149" s="6" t="str">
        <f>IF($B149&lt;&gt;" ",INDEX(meno!$B:$B,MATCH($B149,meno!$A:$A,0),1)," ")</f>
        <v xml:space="preserve"> </v>
      </c>
      <c r="D149" s="6" t="str">
        <f>IF($B149&lt;&gt;" ",IF(INDEX(meno!$E:$E,MATCH($B149,meno!$A:$A,0),1)=0," ",INDEX(meno!$E:$E,MATCH($B149,meno!$A:$A,0),1))," ")</f>
        <v xml:space="preserve"> </v>
      </c>
      <c r="E149" s="7" t="str">
        <f>IF($B149&lt;&gt;" ",IF(INDEX(meno!$F:$F,MATCH($B149,meno!$A:$A,0),1)=0," ",UPPER(INDEX(meno!$F:$F,MATCH($B149,meno!$A:$A,0),1)))," ")</f>
        <v xml:space="preserve"> </v>
      </c>
      <c r="F149" s="18" t="str">
        <f>IF($B149&lt;&gt;" ",INDEX(meno!$D:$D,MATCH($B149,meno!$A:$A,0),1)," ")</f>
        <v xml:space="preserve"> </v>
      </c>
      <c r="G149" s="5" t="str">
        <f>IF($B149&lt;&gt;" ",IF(HOUR(cas!$B150)=9,"DNF",IF(HOUR(cas!$B150)=8,"DQ",cas!$B150))," ")</f>
        <v xml:space="preserve"> </v>
      </c>
      <c r="H149" s="7" t="str">
        <f>IF($B149&lt;&gt;" ",INDEX(meno!$H:$H,MATCH($B149,meno!$A:$A,0),1)," ")</f>
        <v xml:space="preserve"> </v>
      </c>
      <c r="I149" s="9" t="str">
        <f>IF($B149&lt;&gt;" ",IF($H149="A",katA!$A149,IF($H149="B",katB!$A149,IF($H149="C",katC!$A149,IF($H149="D",katD!$A149,IF($H149="E",katE!$A149,IF($H149="F",katF!$A149))))))," ")</f>
        <v xml:space="preserve"> </v>
      </c>
    </row>
    <row r="150" spans="1:9">
      <c r="A150" s="9" t="str">
        <f>IF(LEFT($G150,1)="D"," ",IF(cas!$B151&lt;&gt;0,RANK(cas!$B151,cas!$B:$B,1)," "))</f>
        <v xml:space="preserve"> </v>
      </c>
      <c r="B150" s="1" t="str">
        <f>(IF(ROW()-1&gt;meno!$L$2," ",IF(cas!$A151=0," ",cas!$A151)))</f>
        <v xml:space="preserve"> </v>
      </c>
      <c r="C150" s="6" t="str">
        <f>IF($B150&lt;&gt;" ",INDEX(meno!$B:$B,MATCH($B150,meno!$A:$A,0),1)," ")</f>
        <v xml:space="preserve"> </v>
      </c>
      <c r="D150" s="6" t="str">
        <f>IF($B150&lt;&gt;" ",IF(INDEX(meno!$E:$E,MATCH($B150,meno!$A:$A,0),1)=0," ",INDEX(meno!$E:$E,MATCH($B150,meno!$A:$A,0),1))," ")</f>
        <v xml:space="preserve"> </v>
      </c>
      <c r="E150" s="7" t="str">
        <f>IF($B150&lt;&gt;" ",IF(INDEX(meno!$F:$F,MATCH($B150,meno!$A:$A,0),1)=0," ",UPPER(INDEX(meno!$F:$F,MATCH($B150,meno!$A:$A,0),1)))," ")</f>
        <v xml:space="preserve"> </v>
      </c>
      <c r="F150" s="18" t="str">
        <f>IF($B150&lt;&gt;" ",INDEX(meno!$D:$D,MATCH($B150,meno!$A:$A,0),1)," ")</f>
        <v xml:space="preserve"> </v>
      </c>
      <c r="G150" s="5" t="str">
        <f>IF($B150&lt;&gt;" ",IF(HOUR(cas!$B151)=9,"DNF",IF(HOUR(cas!$B151)=8,"DQ",cas!$B151))," ")</f>
        <v xml:space="preserve"> </v>
      </c>
      <c r="H150" s="7" t="str">
        <f>IF($B150&lt;&gt;" ",INDEX(meno!$H:$H,MATCH($B150,meno!$A:$A,0),1)," ")</f>
        <v xml:space="preserve"> </v>
      </c>
      <c r="I150" s="9" t="str">
        <f>IF($B150&lt;&gt;" ",IF($H150="A",katA!$A150,IF($H150="B",katB!$A150,IF($H150="C",katC!$A150,IF($H150="D",katD!$A150,IF($H150="E",katE!$A150,IF($H150="F",katF!$A150))))))," ")</f>
        <v xml:space="preserve"> </v>
      </c>
    </row>
    <row r="151" spans="1:9">
      <c r="A151" s="9" t="str">
        <f>IF(LEFT($G151,1)="D"," ",IF(cas!$B152&lt;&gt;0,RANK(cas!$B152,cas!$B:$B,1)," "))</f>
        <v xml:space="preserve"> </v>
      </c>
      <c r="B151" s="1" t="str">
        <f>(IF(ROW()-1&gt;meno!$L$2," ",IF(cas!$A152=0," ",cas!$A152)))</f>
        <v xml:space="preserve"> </v>
      </c>
      <c r="C151" s="6" t="str">
        <f>IF($B151&lt;&gt;" ",INDEX(meno!$B:$B,MATCH($B151,meno!$A:$A,0),1)," ")</f>
        <v xml:space="preserve"> </v>
      </c>
      <c r="D151" s="6" t="str">
        <f>IF($B151&lt;&gt;" ",IF(INDEX(meno!$E:$E,MATCH($B151,meno!$A:$A,0),1)=0," ",INDEX(meno!$E:$E,MATCH($B151,meno!$A:$A,0),1))," ")</f>
        <v xml:space="preserve"> </v>
      </c>
      <c r="E151" s="7" t="str">
        <f>IF($B151&lt;&gt;" ",IF(INDEX(meno!$F:$F,MATCH($B151,meno!$A:$A,0),1)=0," ",UPPER(INDEX(meno!$F:$F,MATCH($B151,meno!$A:$A,0),1)))," ")</f>
        <v xml:space="preserve"> </v>
      </c>
      <c r="F151" s="18" t="str">
        <f>IF($B151&lt;&gt;" ",INDEX(meno!$D:$D,MATCH($B151,meno!$A:$A,0),1)," ")</f>
        <v xml:space="preserve"> </v>
      </c>
      <c r="G151" s="5" t="str">
        <f>IF($B151&lt;&gt;" ",IF(HOUR(cas!$B152)=9,"DNF",IF(HOUR(cas!$B152)=8,"DQ",cas!$B152))," ")</f>
        <v xml:space="preserve"> </v>
      </c>
      <c r="H151" s="7" t="str">
        <f>IF($B151&lt;&gt;" ",INDEX(meno!$H:$H,MATCH($B151,meno!$A:$A,0),1)," ")</f>
        <v xml:space="preserve"> </v>
      </c>
      <c r="I151" s="9" t="str">
        <f>IF($B151&lt;&gt;" ",IF($H151="A",katA!$A151,IF($H151="B",katB!$A151,IF($H151="C",katC!$A151,IF($H151="D",katD!$A151,IF($H151="E",katE!$A151,IF($H151="F",katF!$A151))))))," ")</f>
        <v xml:space="preserve"> </v>
      </c>
    </row>
    <row r="152" spans="1:9">
      <c r="A152" s="9" t="str">
        <f>IF(LEFT($G152,1)="D"," ",IF(cas!$B153&lt;&gt;0,RANK(cas!$B153,cas!$B:$B,1)," "))</f>
        <v xml:space="preserve"> </v>
      </c>
      <c r="B152" s="1" t="str">
        <f>(IF(ROW()-1&gt;meno!$L$2," ",IF(cas!$A153=0," ",cas!$A153)))</f>
        <v xml:space="preserve"> </v>
      </c>
      <c r="C152" s="6" t="str">
        <f>IF($B152&lt;&gt;" ",INDEX(meno!$B:$B,MATCH($B152,meno!$A:$A,0),1)," ")</f>
        <v xml:space="preserve"> </v>
      </c>
      <c r="D152" s="6" t="str">
        <f>IF($B152&lt;&gt;" ",IF(INDEX(meno!$E:$E,MATCH($B152,meno!$A:$A,0),1)=0," ",INDEX(meno!$E:$E,MATCH($B152,meno!$A:$A,0),1))," ")</f>
        <v xml:space="preserve"> </v>
      </c>
      <c r="E152" s="7" t="str">
        <f>IF($B152&lt;&gt;" ",IF(INDEX(meno!$F:$F,MATCH($B152,meno!$A:$A,0),1)=0," ",UPPER(INDEX(meno!$F:$F,MATCH($B152,meno!$A:$A,0),1)))," ")</f>
        <v xml:space="preserve"> </v>
      </c>
      <c r="F152" s="18" t="str">
        <f>IF($B152&lt;&gt;" ",INDEX(meno!$D:$D,MATCH($B152,meno!$A:$A,0),1)," ")</f>
        <v xml:space="preserve"> </v>
      </c>
      <c r="G152" s="5" t="str">
        <f>IF($B152&lt;&gt;" ",IF(HOUR(cas!$B153)=9,"DNF",IF(HOUR(cas!$B153)=8,"DQ",cas!$B153))," ")</f>
        <v xml:space="preserve"> </v>
      </c>
      <c r="H152" s="7" t="str">
        <f>IF($B152&lt;&gt;" ",INDEX(meno!$H:$H,MATCH($B152,meno!$A:$A,0),1)," ")</f>
        <v xml:space="preserve"> </v>
      </c>
      <c r="I152" s="9" t="str">
        <f>IF($B152&lt;&gt;" ",IF($H152="A",katA!$A152,IF($H152="B",katB!$A152,IF($H152="C",katC!$A152,IF($H152="D",katD!$A152,IF($H152="E",katE!$A152,IF($H152="F",katF!$A152))))))," ")</f>
        <v xml:space="preserve"> </v>
      </c>
    </row>
    <row r="153" spans="1:9">
      <c r="A153" s="9" t="str">
        <f>IF(LEFT($G153,1)="D"," ",IF(cas!$B154&lt;&gt;0,RANK(cas!$B154,cas!$B:$B,1)," "))</f>
        <v xml:space="preserve"> </v>
      </c>
      <c r="B153" s="1" t="str">
        <f>(IF(ROW()-1&gt;meno!$L$2," ",IF(cas!$A154=0," ",cas!$A154)))</f>
        <v xml:space="preserve"> </v>
      </c>
      <c r="C153" s="6" t="str">
        <f>IF($B153&lt;&gt;" ",INDEX(meno!$B:$B,MATCH($B153,meno!$A:$A,0),1)," ")</f>
        <v xml:space="preserve"> </v>
      </c>
      <c r="D153" s="6" t="str">
        <f>IF($B153&lt;&gt;" ",IF(INDEX(meno!$E:$E,MATCH($B153,meno!$A:$A,0),1)=0," ",INDEX(meno!$E:$E,MATCH($B153,meno!$A:$A,0),1))," ")</f>
        <v xml:space="preserve"> </v>
      </c>
      <c r="E153" s="7" t="str">
        <f>IF($B153&lt;&gt;" ",IF(INDEX(meno!$F:$F,MATCH($B153,meno!$A:$A,0),1)=0," ",UPPER(INDEX(meno!$F:$F,MATCH($B153,meno!$A:$A,0),1)))," ")</f>
        <v xml:space="preserve"> </v>
      </c>
      <c r="F153" s="18" t="str">
        <f>IF($B153&lt;&gt;" ",INDEX(meno!$D:$D,MATCH($B153,meno!$A:$A,0),1)," ")</f>
        <v xml:space="preserve"> </v>
      </c>
      <c r="G153" s="5" t="str">
        <f>IF($B153&lt;&gt;" ",IF(HOUR(cas!$B154)=9,"DNF",IF(HOUR(cas!$B154)=8,"DQ",cas!$B154))," ")</f>
        <v xml:space="preserve"> </v>
      </c>
      <c r="H153" s="7" t="str">
        <f>IF($B153&lt;&gt;" ",INDEX(meno!$H:$H,MATCH($B153,meno!$A:$A,0),1)," ")</f>
        <v xml:space="preserve"> </v>
      </c>
      <c r="I153" s="9" t="str">
        <f>IF($B153&lt;&gt;" ",IF($H153="A",katA!$A153,IF($H153="B",katB!$A153,IF($H153="C",katC!$A153,IF($H153="D",katD!$A153,IF($H153="E",katE!$A153,IF($H153="F",katF!$A153))))))," ")</f>
        <v xml:space="preserve"> </v>
      </c>
    </row>
    <row r="154" spans="1:9">
      <c r="A154" s="9" t="str">
        <f>IF(LEFT($G154,1)="D"," ",IF(cas!$B155&lt;&gt;0,RANK(cas!$B155,cas!$B:$B,1)," "))</f>
        <v xml:space="preserve"> </v>
      </c>
      <c r="B154" s="1" t="str">
        <f>(IF(ROW()-1&gt;meno!$L$2," ",IF(cas!$A155=0," ",cas!$A155)))</f>
        <v xml:space="preserve"> </v>
      </c>
      <c r="C154" s="6" t="str">
        <f>IF($B154&lt;&gt;" ",INDEX(meno!$B:$B,MATCH($B154,meno!$A:$A,0),1)," ")</f>
        <v xml:space="preserve"> </v>
      </c>
      <c r="D154" s="6" t="str">
        <f>IF($B154&lt;&gt;" ",IF(INDEX(meno!$E:$E,MATCH($B154,meno!$A:$A,0),1)=0," ",INDEX(meno!$E:$E,MATCH($B154,meno!$A:$A,0),1))," ")</f>
        <v xml:space="preserve"> </v>
      </c>
      <c r="E154" s="7" t="str">
        <f>IF($B154&lt;&gt;" ",IF(INDEX(meno!$F:$F,MATCH($B154,meno!$A:$A,0),1)=0," ",UPPER(INDEX(meno!$F:$F,MATCH($B154,meno!$A:$A,0),1)))," ")</f>
        <v xml:space="preserve"> </v>
      </c>
      <c r="F154" s="18" t="str">
        <f>IF($B154&lt;&gt;" ",INDEX(meno!$D:$D,MATCH($B154,meno!$A:$A,0),1)," ")</f>
        <v xml:space="preserve"> </v>
      </c>
      <c r="G154" s="5" t="str">
        <f>IF($B154&lt;&gt;" ",IF(HOUR(cas!$B155)=9,"DNF",IF(HOUR(cas!$B155)=8,"DQ",cas!$B155))," ")</f>
        <v xml:space="preserve"> </v>
      </c>
      <c r="H154" s="7" t="str">
        <f>IF($B154&lt;&gt;" ",INDEX(meno!$H:$H,MATCH($B154,meno!$A:$A,0),1)," ")</f>
        <v xml:space="preserve"> </v>
      </c>
      <c r="I154" s="9" t="str">
        <f>IF($B154&lt;&gt;" ",IF($H154="A",katA!$A154,IF($H154="B",katB!$A154,IF($H154="C",katC!$A154,IF($H154="D",katD!$A154,IF($H154="E",katE!$A154,IF($H154="F",katF!$A154))))))," ")</f>
        <v xml:space="preserve"> </v>
      </c>
    </row>
    <row r="155" spans="1:9">
      <c r="A155" s="9" t="str">
        <f>IF(LEFT($G155,1)="D"," ",IF(cas!$B156&lt;&gt;0,RANK(cas!$B156,cas!$B:$B,1)," "))</f>
        <v xml:space="preserve"> </v>
      </c>
      <c r="B155" s="1" t="str">
        <f>(IF(ROW()-1&gt;meno!$L$2," ",IF(cas!$A156=0," ",cas!$A156)))</f>
        <v xml:space="preserve"> </v>
      </c>
      <c r="C155" s="6" t="str">
        <f>IF($B155&lt;&gt;" ",INDEX(meno!$B:$B,MATCH($B155,meno!$A:$A,0),1)," ")</f>
        <v xml:space="preserve"> </v>
      </c>
      <c r="D155" s="6" t="str">
        <f>IF($B155&lt;&gt;" ",IF(INDEX(meno!$E:$E,MATCH($B155,meno!$A:$A,0),1)=0," ",INDEX(meno!$E:$E,MATCH($B155,meno!$A:$A,0),1))," ")</f>
        <v xml:space="preserve"> </v>
      </c>
      <c r="E155" s="7" t="str">
        <f>IF($B155&lt;&gt;" ",IF(INDEX(meno!$F:$F,MATCH($B155,meno!$A:$A,0),1)=0," ",UPPER(INDEX(meno!$F:$F,MATCH($B155,meno!$A:$A,0),1)))," ")</f>
        <v xml:space="preserve"> </v>
      </c>
      <c r="F155" s="18" t="str">
        <f>IF($B155&lt;&gt;" ",INDEX(meno!$D:$D,MATCH($B155,meno!$A:$A,0),1)," ")</f>
        <v xml:space="preserve"> </v>
      </c>
      <c r="G155" s="5" t="str">
        <f>IF($B155&lt;&gt;" ",IF(HOUR(cas!$B156)=9,"DNF",IF(HOUR(cas!$B156)=8,"DQ",cas!$B156))," ")</f>
        <v xml:space="preserve"> </v>
      </c>
      <c r="H155" s="7" t="str">
        <f>IF($B155&lt;&gt;" ",INDEX(meno!$H:$H,MATCH($B155,meno!$A:$A,0),1)," ")</f>
        <v xml:space="preserve"> </v>
      </c>
      <c r="I155" s="9" t="str">
        <f>IF($B155&lt;&gt;" ",IF($H155="A",katA!$A155,IF($H155="B",katB!$A155,IF($H155="C",katC!$A155,IF($H155="D",katD!$A155,IF($H155="E",katE!$A155,IF($H155="F",katF!$A155))))))," ")</f>
        <v xml:space="preserve"> </v>
      </c>
    </row>
    <row r="156" spans="1:9">
      <c r="A156" s="9" t="str">
        <f>IF(LEFT($G156,1)="D"," ",IF(cas!$B157&lt;&gt;0,RANK(cas!$B157,cas!$B:$B,1)," "))</f>
        <v xml:space="preserve"> </v>
      </c>
      <c r="B156" s="1" t="str">
        <f>(IF(ROW()-1&gt;meno!$L$2," ",IF(cas!$A157=0," ",cas!$A157)))</f>
        <v xml:space="preserve"> </v>
      </c>
      <c r="C156" s="6" t="str">
        <f>IF($B156&lt;&gt;" ",INDEX(meno!$B:$B,MATCH($B156,meno!$A:$A,0),1)," ")</f>
        <v xml:space="preserve"> </v>
      </c>
      <c r="D156" s="6" t="str">
        <f>IF($B156&lt;&gt;" ",IF(INDEX(meno!$E:$E,MATCH($B156,meno!$A:$A,0),1)=0," ",INDEX(meno!$E:$E,MATCH($B156,meno!$A:$A,0),1))," ")</f>
        <v xml:space="preserve"> </v>
      </c>
      <c r="E156" s="7" t="str">
        <f>IF($B156&lt;&gt;" ",IF(INDEX(meno!$F:$F,MATCH($B156,meno!$A:$A,0),1)=0," ",UPPER(INDEX(meno!$F:$F,MATCH($B156,meno!$A:$A,0),1)))," ")</f>
        <v xml:space="preserve"> </v>
      </c>
      <c r="F156" s="18" t="str">
        <f>IF($B156&lt;&gt;" ",INDEX(meno!$D:$D,MATCH($B156,meno!$A:$A,0),1)," ")</f>
        <v xml:space="preserve"> </v>
      </c>
      <c r="G156" s="5" t="str">
        <f>IF($B156&lt;&gt;" ",IF(HOUR(cas!$B157)=9,"DNF",IF(HOUR(cas!$B157)=8,"DQ",cas!$B157))," ")</f>
        <v xml:space="preserve"> </v>
      </c>
      <c r="H156" s="7" t="str">
        <f>IF($B156&lt;&gt;" ",INDEX(meno!$H:$H,MATCH($B156,meno!$A:$A,0),1)," ")</f>
        <v xml:space="preserve"> </v>
      </c>
      <c r="I156" s="9" t="str">
        <f>IF($B156&lt;&gt;" ",IF($H156="A",katA!$A156,IF($H156="B",katB!$A156,IF($H156="C",katC!$A156,IF($H156="D",katD!$A156,IF($H156="E",katE!$A156,IF($H156="F",katF!$A156))))))," ")</f>
        <v xml:space="preserve"> </v>
      </c>
    </row>
    <row r="157" spans="1:9">
      <c r="A157" s="9" t="str">
        <f>IF(LEFT($G157,1)="D"," ",IF(cas!$B158&lt;&gt;0,RANK(cas!$B158,cas!$B:$B,1)," "))</f>
        <v xml:space="preserve"> </v>
      </c>
      <c r="B157" s="1" t="str">
        <f>(IF(ROW()-1&gt;meno!$L$2," ",IF(cas!$A158=0," ",cas!$A158)))</f>
        <v xml:space="preserve"> </v>
      </c>
      <c r="C157" s="6" t="str">
        <f>IF($B157&lt;&gt;" ",INDEX(meno!$B:$B,MATCH($B157,meno!$A:$A,0),1)," ")</f>
        <v xml:space="preserve"> </v>
      </c>
      <c r="D157" s="6" t="str">
        <f>IF($B157&lt;&gt;" ",IF(INDEX(meno!$E:$E,MATCH($B157,meno!$A:$A,0),1)=0," ",INDEX(meno!$E:$E,MATCH($B157,meno!$A:$A,0),1))," ")</f>
        <v xml:space="preserve"> </v>
      </c>
      <c r="E157" s="7" t="str">
        <f>IF($B157&lt;&gt;" ",IF(INDEX(meno!$F:$F,MATCH($B157,meno!$A:$A,0),1)=0," ",UPPER(INDEX(meno!$F:$F,MATCH($B157,meno!$A:$A,0),1)))," ")</f>
        <v xml:space="preserve"> </v>
      </c>
      <c r="F157" s="18" t="str">
        <f>IF($B157&lt;&gt;" ",INDEX(meno!$D:$D,MATCH($B157,meno!$A:$A,0),1)," ")</f>
        <v xml:space="preserve"> </v>
      </c>
      <c r="G157" s="5" t="str">
        <f>IF($B157&lt;&gt;" ",IF(HOUR(cas!$B158)=9,"DNF",IF(HOUR(cas!$B158)=8,"DQ",cas!$B158))," ")</f>
        <v xml:space="preserve"> </v>
      </c>
      <c r="H157" s="7" t="str">
        <f>IF($B157&lt;&gt;" ",INDEX(meno!$H:$H,MATCH($B157,meno!$A:$A,0),1)," ")</f>
        <v xml:space="preserve"> </v>
      </c>
      <c r="I157" s="9" t="str">
        <f>IF($B157&lt;&gt;" ",IF($H157="A",katA!$A157,IF($H157="B",katB!$A157,IF($H157="C",katC!$A157,IF($H157="D",katD!$A157,IF($H157="E",katE!$A157,IF($H157="F",katF!$A157))))))," ")</f>
        <v xml:space="preserve"> </v>
      </c>
    </row>
    <row r="158" spans="1:9">
      <c r="A158" s="9" t="str">
        <f>IF(LEFT($G158,1)="D"," ",IF(cas!$B159&lt;&gt;0,RANK(cas!$B159,cas!$B:$B,1)," "))</f>
        <v xml:space="preserve"> </v>
      </c>
      <c r="B158" s="1" t="str">
        <f>(IF(ROW()-1&gt;meno!$L$2," ",IF(cas!$A159=0," ",cas!$A159)))</f>
        <v xml:space="preserve"> </v>
      </c>
      <c r="C158" s="6" t="str">
        <f>IF($B158&lt;&gt;" ",INDEX(meno!$B:$B,MATCH($B158,meno!$A:$A,0),1)," ")</f>
        <v xml:space="preserve"> </v>
      </c>
      <c r="D158" s="6" t="str">
        <f>IF($B158&lt;&gt;" ",IF(INDEX(meno!$E:$E,MATCH($B158,meno!$A:$A,0),1)=0," ",INDEX(meno!$E:$E,MATCH($B158,meno!$A:$A,0),1))," ")</f>
        <v xml:space="preserve"> </v>
      </c>
      <c r="E158" s="7" t="str">
        <f>IF($B158&lt;&gt;" ",IF(INDEX(meno!$F:$F,MATCH($B158,meno!$A:$A,0),1)=0," ",UPPER(INDEX(meno!$F:$F,MATCH($B158,meno!$A:$A,0),1)))," ")</f>
        <v xml:space="preserve"> </v>
      </c>
      <c r="F158" s="18" t="str">
        <f>IF($B158&lt;&gt;" ",INDEX(meno!$D:$D,MATCH($B158,meno!$A:$A,0),1)," ")</f>
        <v xml:space="preserve"> </v>
      </c>
      <c r="G158" s="5" t="str">
        <f>IF($B158&lt;&gt;" ",IF(HOUR(cas!$B159)=9,"DNF",IF(HOUR(cas!$B159)=8,"DQ",cas!$B159))," ")</f>
        <v xml:space="preserve"> </v>
      </c>
      <c r="H158" s="7" t="str">
        <f>IF($B158&lt;&gt;" ",INDEX(meno!$H:$H,MATCH($B158,meno!$A:$A,0),1)," ")</f>
        <v xml:space="preserve"> </v>
      </c>
      <c r="I158" s="9" t="str">
        <f>IF($B158&lt;&gt;" ",IF($H158="A",katA!$A158,IF($H158="B",katB!$A158,IF($H158="C",katC!$A158,IF($H158="D",katD!$A158,IF($H158="E",katE!$A158,IF($H158="F",katF!$A158))))))," ")</f>
        <v xml:space="preserve"> </v>
      </c>
    </row>
    <row r="159" spans="1:9">
      <c r="A159" s="9" t="str">
        <f>IF(LEFT($G159,1)="D"," ",IF(cas!$B160&lt;&gt;0,RANK(cas!$B160,cas!$B:$B,1)," "))</f>
        <v xml:space="preserve"> </v>
      </c>
      <c r="B159" s="1" t="str">
        <f>(IF(ROW()-1&gt;meno!$L$2," ",IF(cas!$A160=0," ",cas!$A160)))</f>
        <v xml:space="preserve"> </v>
      </c>
      <c r="C159" s="6" t="str">
        <f>IF($B159&lt;&gt;" ",INDEX(meno!$B:$B,MATCH($B159,meno!$A:$A,0),1)," ")</f>
        <v xml:space="preserve"> </v>
      </c>
      <c r="D159" s="6" t="str">
        <f>IF($B159&lt;&gt;" ",IF(INDEX(meno!$E:$E,MATCH($B159,meno!$A:$A,0),1)=0," ",INDEX(meno!$E:$E,MATCH($B159,meno!$A:$A,0),1))," ")</f>
        <v xml:space="preserve"> </v>
      </c>
      <c r="E159" s="7" t="str">
        <f>IF($B159&lt;&gt;" ",IF(INDEX(meno!$F:$F,MATCH($B159,meno!$A:$A,0),1)=0," ",UPPER(INDEX(meno!$F:$F,MATCH($B159,meno!$A:$A,0),1)))," ")</f>
        <v xml:space="preserve"> </v>
      </c>
      <c r="F159" s="18" t="str">
        <f>IF($B159&lt;&gt;" ",INDEX(meno!$D:$D,MATCH($B159,meno!$A:$A,0),1)," ")</f>
        <v xml:space="preserve"> </v>
      </c>
      <c r="G159" s="5" t="str">
        <f>IF($B159&lt;&gt;" ",IF(HOUR(cas!$B160)=9,"DNF",IF(HOUR(cas!$B160)=8,"DQ",cas!$B160))," ")</f>
        <v xml:space="preserve"> </v>
      </c>
      <c r="H159" s="7" t="str">
        <f>IF($B159&lt;&gt;" ",INDEX(meno!$H:$H,MATCH($B159,meno!$A:$A,0),1)," ")</f>
        <v xml:space="preserve"> </v>
      </c>
      <c r="I159" s="9" t="str">
        <f>IF($B159&lt;&gt;" ",IF($H159="A",katA!$A159,IF($H159="B",katB!$A159,IF($H159="C",katC!$A159,IF($H159="D",katD!$A159,IF($H159="E",katE!$A159,IF($H159="F",katF!$A159))))))," ")</f>
        <v xml:space="preserve"> </v>
      </c>
    </row>
    <row r="160" spans="1:9">
      <c r="A160" s="9" t="str">
        <f>IF(LEFT($G160,1)="D"," ",IF(cas!$B161&lt;&gt;0,RANK(cas!$B161,cas!$B:$B,1)," "))</f>
        <v xml:space="preserve"> </v>
      </c>
      <c r="B160" s="1" t="str">
        <f>(IF(ROW()-1&gt;meno!$L$2," ",IF(cas!$A161=0," ",cas!$A161)))</f>
        <v xml:space="preserve"> </v>
      </c>
      <c r="C160" s="6" t="str">
        <f>IF($B160&lt;&gt;" ",INDEX(meno!$B:$B,MATCH($B160,meno!$A:$A,0),1)," ")</f>
        <v xml:space="preserve"> </v>
      </c>
      <c r="D160" s="6" t="str">
        <f>IF($B160&lt;&gt;" ",IF(INDEX(meno!$E:$E,MATCH($B160,meno!$A:$A,0),1)=0," ",INDEX(meno!$E:$E,MATCH($B160,meno!$A:$A,0),1))," ")</f>
        <v xml:space="preserve"> </v>
      </c>
      <c r="E160" s="7" t="str">
        <f>IF($B160&lt;&gt;" ",IF(INDEX(meno!$F:$F,MATCH($B160,meno!$A:$A,0),1)=0," ",UPPER(INDEX(meno!$F:$F,MATCH($B160,meno!$A:$A,0),1)))," ")</f>
        <v xml:space="preserve"> </v>
      </c>
      <c r="F160" s="18" t="str">
        <f>IF($B160&lt;&gt;" ",INDEX(meno!$D:$D,MATCH($B160,meno!$A:$A,0),1)," ")</f>
        <v xml:space="preserve"> </v>
      </c>
      <c r="G160" s="5" t="str">
        <f>IF($B160&lt;&gt;" ",IF(HOUR(cas!$B161)=9,"DNF",IF(HOUR(cas!$B161)=8,"DQ",cas!$B161))," ")</f>
        <v xml:space="preserve"> </v>
      </c>
      <c r="H160" s="7" t="str">
        <f>IF($B160&lt;&gt;" ",INDEX(meno!$H:$H,MATCH($B160,meno!$A:$A,0),1)," ")</f>
        <v xml:space="preserve"> </v>
      </c>
      <c r="I160" s="9" t="str">
        <f>IF($B160&lt;&gt;" ",IF($H160="A",katA!$A160,IF($H160="B",katB!$A160,IF($H160="C",katC!$A160,IF($H160="D",katD!$A160,IF($H160="E",katE!$A160,IF($H160="F",katF!$A160))))))," ")</f>
        <v xml:space="preserve"> </v>
      </c>
    </row>
    <row r="161" spans="1:9">
      <c r="A161" s="9" t="str">
        <f>IF(LEFT($G161,1)="D"," ",IF(cas!$B162&lt;&gt;0,RANK(cas!$B162,cas!$B:$B,1)," "))</f>
        <v xml:space="preserve"> </v>
      </c>
      <c r="B161" s="1" t="str">
        <f>(IF(ROW()-1&gt;meno!$L$2," ",IF(cas!$A162=0," ",cas!$A162)))</f>
        <v xml:space="preserve"> </v>
      </c>
      <c r="C161" s="6" t="str">
        <f>IF($B161&lt;&gt;" ",INDEX(meno!$B:$B,MATCH($B161,meno!$A:$A,0),1)," ")</f>
        <v xml:space="preserve"> </v>
      </c>
      <c r="D161" s="6" t="str">
        <f>IF($B161&lt;&gt;" ",IF(INDEX(meno!$E:$E,MATCH($B161,meno!$A:$A,0),1)=0," ",INDEX(meno!$E:$E,MATCH($B161,meno!$A:$A,0),1))," ")</f>
        <v xml:space="preserve"> </v>
      </c>
      <c r="E161" s="7" t="str">
        <f>IF($B161&lt;&gt;" ",IF(INDEX(meno!$F:$F,MATCH($B161,meno!$A:$A,0),1)=0," ",UPPER(INDEX(meno!$F:$F,MATCH($B161,meno!$A:$A,0),1)))," ")</f>
        <v xml:space="preserve"> </v>
      </c>
      <c r="F161" s="18" t="str">
        <f>IF($B161&lt;&gt;" ",INDEX(meno!$D:$D,MATCH($B161,meno!$A:$A,0),1)," ")</f>
        <v xml:space="preserve"> </v>
      </c>
      <c r="G161" s="5" t="str">
        <f>IF($B161&lt;&gt;" ",IF(HOUR(cas!$B162)=9,"DNF",IF(HOUR(cas!$B162)=8,"DQ",cas!$B162))," ")</f>
        <v xml:space="preserve"> </v>
      </c>
      <c r="H161" s="7" t="str">
        <f>IF($B161&lt;&gt;" ",INDEX(meno!$H:$H,MATCH($B161,meno!$A:$A,0),1)," ")</f>
        <v xml:space="preserve"> </v>
      </c>
      <c r="I161" s="9" t="str">
        <f>IF($B161&lt;&gt;" ",IF($H161="A",katA!$A161,IF($H161="B",katB!$A161,IF($H161="C",katC!$A161,IF($H161="D",katD!$A161,IF($H161="E",katE!$A161,IF($H161="F",katF!$A161))))))," ")</f>
        <v xml:space="preserve"> </v>
      </c>
    </row>
    <row r="162" spans="1:9">
      <c r="A162" s="9" t="str">
        <f>IF(LEFT($G162,1)="D"," ",IF(cas!$B163&lt;&gt;0,RANK(cas!$B163,cas!$B:$B,1)," "))</f>
        <v xml:space="preserve"> </v>
      </c>
      <c r="B162" s="1" t="str">
        <f>(IF(ROW()-1&gt;meno!$L$2," ",IF(cas!$A163=0," ",cas!$A163)))</f>
        <v xml:space="preserve"> </v>
      </c>
      <c r="C162" s="6" t="str">
        <f>IF($B162&lt;&gt;" ",INDEX(meno!$B:$B,MATCH($B162,meno!$A:$A,0),1)," ")</f>
        <v xml:space="preserve"> </v>
      </c>
      <c r="D162" s="6" t="str">
        <f>IF($B162&lt;&gt;" ",IF(INDEX(meno!$E:$E,MATCH($B162,meno!$A:$A,0),1)=0," ",INDEX(meno!$E:$E,MATCH($B162,meno!$A:$A,0),1))," ")</f>
        <v xml:space="preserve"> </v>
      </c>
      <c r="E162" s="7" t="str">
        <f>IF($B162&lt;&gt;" ",IF(INDEX(meno!$F:$F,MATCH($B162,meno!$A:$A,0),1)=0," ",UPPER(INDEX(meno!$F:$F,MATCH($B162,meno!$A:$A,0),1)))," ")</f>
        <v xml:space="preserve"> </v>
      </c>
      <c r="F162" s="18" t="str">
        <f>IF($B162&lt;&gt;" ",INDEX(meno!$D:$D,MATCH($B162,meno!$A:$A,0),1)," ")</f>
        <v xml:space="preserve"> </v>
      </c>
      <c r="G162" s="5" t="str">
        <f>IF($B162&lt;&gt;" ",IF(HOUR(cas!$B163)=9,"DNF",IF(HOUR(cas!$B163)=8,"DQ",cas!$B163))," ")</f>
        <v xml:space="preserve"> </v>
      </c>
      <c r="H162" s="7" t="str">
        <f>IF($B162&lt;&gt;" ",INDEX(meno!$H:$H,MATCH($B162,meno!$A:$A,0),1)," ")</f>
        <v xml:space="preserve"> </v>
      </c>
      <c r="I162" s="9" t="str">
        <f>IF($B162&lt;&gt;" ",IF($H162="A",katA!$A162,IF($H162="B",katB!$A162,IF($H162="C",katC!$A162,IF($H162="D",katD!$A162,IF($H162="E",katE!$A162,IF($H162="F",katF!$A162))))))," ")</f>
        <v xml:space="preserve"> </v>
      </c>
    </row>
    <row r="163" spans="1:9">
      <c r="A163" s="9" t="str">
        <f>IF(LEFT($G163,1)="D"," ",IF(cas!$B164&lt;&gt;0,RANK(cas!$B164,cas!$B:$B,1)," "))</f>
        <v xml:space="preserve"> </v>
      </c>
      <c r="B163" s="1" t="str">
        <f>(IF(ROW()-1&gt;meno!$L$2," ",IF(cas!$A164=0," ",cas!$A164)))</f>
        <v xml:space="preserve"> </v>
      </c>
      <c r="C163" s="6" t="str">
        <f>IF($B163&lt;&gt;" ",INDEX(meno!$B:$B,MATCH($B163,meno!$A:$A,0),1)," ")</f>
        <v xml:space="preserve"> </v>
      </c>
      <c r="D163" s="6" t="str">
        <f>IF($B163&lt;&gt;" ",IF(INDEX(meno!$E:$E,MATCH($B163,meno!$A:$A,0),1)=0," ",INDEX(meno!$E:$E,MATCH($B163,meno!$A:$A,0),1))," ")</f>
        <v xml:space="preserve"> </v>
      </c>
      <c r="E163" s="7" t="str">
        <f>IF($B163&lt;&gt;" ",IF(INDEX(meno!$F:$F,MATCH($B163,meno!$A:$A,0),1)=0," ",UPPER(INDEX(meno!$F:$F,MATCH($B163,meno!$A:$A,0),1)))," ")</f>
        <v xml:space="preserve"> </v>
      </c>
      <c r="F163" s="18" t="str">
        <f>IF($B163&lt;&gt;" ",INDEX(meno!$D:$D,MATCH($B163,meno!$A:$A,0),1)," ")</f>
        <v xml:space="preserve"> </v>
      </c>
      <c r="G163" s="5" t="str">
        <f>IF($B163&lt;&gt;" ",IF(HOUR(cas!$B164)=9,"DNF",IF(HOUR(cas!$B164)=8,"DQ",cas!$B164))," ")</f>
        <v xml:space="preserve"> </v>
      </c>
      <c r="H163" s="7" t="str">
        <f>IF($B163&lt;&gt;" ",INDEX(meno!$H:$H,MATCH($B163,meno!$A:$A,0),1)," ")</f>
        <v xml:space="preserve"> </v>
      </c>
      <c r="I163" s="9" t="str">
        <f>IF($B163&lt;&gt;" ",IF($H163="A",katA!$A163,IF($H163="B",katB!$A163,IF($H163="C",katC!$A163,IF($H163="D",katD!$A163,IF($H163="E",katE!$A163,IF($H163="F",katF!$A163))))))," ")</f>
        <v xml:space="preserve"> </v>
      </c>
    </row>
    <row r="164" spans="1:9">
      <c r="A164" s="9" t="str">
        <f>IF(LEFT($G164,1)="D"," ",IF(cas!$B165&lt;&gt;0,RANK(cas!$B165,cas!$B:$B,1)," "))</f>
        <v xml:space="preserve"> </v>
      </c>
      <c r="B164" s="1" t="str">
        <f>(IF(ROW()-1&gt;meno!$L$2," ",IF(cas!$A165=0," ",cas!$A165)))</f>
        <v xml:space="preserve"> </v>
      </c>
      <c r="C164" s="6" t="str">
        <f>IF($B164&lt;&gt;" ",INDEX(meno!$B:$B,MATCH($B164,meno!$A:$A,0),1)," ")</f>
        <v xml:space="preserve"> </v>
      </c>
      <c r="D164" s="6" t="str">
        <f>IF($B164&lt;&gt;" ",IF(INDEX(meno!$E:$E,MATCH($B164,meno!$A:$A,0),1)=0," ",INDEX(meno!$E:$E,MATCH($B164,meno!$A:$A,0),1))," ")</f>
        <v xml:space="preserve"> </v>
      </c>
      <c r="E164" s="7" t="str">
        <f>IF($B164&lt;&gt;" ",IF(INDEX(meno!$F:$F,MATCH($B164,meno!$A:$A,0),1)=0," ",UPPER(INDEX(meno!$F:$F,MATCH($B164,meno!$A:$A,0),1)))," ")</f>
        <v xml:space="preserve"> </v>
      </c>
      <c r="F164" s="18" t="str">
        <f>IF($B164&lt;&gt;" ",INDEX(meno!$D:$D,MATCH($B164,meno!$A:$A,0),1)," ")</f>
        <v xml:space="preserve"> </v>
      </c>
      <c r="G164" s="5" t="str">
        <f>IF($B164&lt;&gt;" ",IF(HOUR(cas!$B165)=9,"DNF",IF(HOUR(cas!$B165)=8,"DQ",cas!$B165))," ")</f>
        <v xml:space="preserve"> </v>
      </c>
      <c r="H164" s="7" t="str">
        <f>IF($B164&lt;&gt;" ",INDEX(meno!$H:$H,MATCH($B164,meno!$A:$A,0),1)," ")</f>
        <v xml:space="preserve"> </v>
      </c>
      <c r="I164" s="9" t="str">
        <f>IF($B164&lt;&gt;" ",IF($H164="A",katA!$A164,IF($H164="B",katB!$A164,IF($H164="C",katC!$A164,IF($H164="D",katD!$A164,IF($H164="E",katE!$A164,IF($H164="F",katF!$A164))))))," ")</f>
        <v xml:space="preserve"> </v>
      </c>
    </row>
    <row r="165" spans="1:9">
      <c r="A165" s="9" t="str">
        <f>IF(LEFT($G165,1)="D"," ",IF(cas!$B166&lt;&gt;0,RANK(cas!$B166,cas!$B:$B,1)," "))</f>
        <v xml:space="preserve"> </v>
      </c>
      <c r="B165" s="1" t="str">
        <f>(IF(ROW()-1&gt;meno!$L$2," ",IF(cas!$A166=0," ",cas!$A166)))</f>
        <v xml:space="preserve"> </v>
      </c>
      <c r="C165" s="6" t="str">
        <f>IF($B165&lt;&gt;" ",INDEX(meno!$B:$B,MATCH($B165,meno!$A:$A,0),1)," ")</f>
        <v xml:space="preserve"> </v>
      </c>
      <c r="D165" s="6" t="str">
        <f>IF($B165&lt;&gt;" ",IF(INDEX(meno!$E:$E,MATCH($B165,meno!$A:$A,0),1)=0," ",INDEX(meno!$E:$E,MATCH($B165,meno!$A:$A,0),1))," ")</f>
        <v xml:space="preserve"> </v>
      </c>
      <c r="E165" s="7" t="str">
        <f>IF($B165&lt;&gt;" ",IF(INDEX(meno!$F:$F,MATCH($B165,meno!$A:$A,0),1)=0," ",UPPER(INDEX(meno!$F:$F,MATCH($B165,meno!$A:$A,0),1)))," ")</f>
        <v xml:space="preserve"> </v>
      </c>
      <c r="F165" s="18" t="str">
        <f>IF($B165&lt;&gt;" ",INDEX(meno!$D:$D,MATCH($B165,meno!$A:$A,0),1)," ")</f>
        <v xml:space="preserve"> </v>
      </c>
      <c r="G165" s="5" t="str">
        <f>IF($B165&lt;&gt;" ",IF(HOUR(cas!$B166)=9,"DNF",IF(HOUR(cas!$B166)=8,"DQ",cas!$B166))," ")</f>
        <v xml:space="preserve"> </v>
      </c>
      <c r="H165" s="7" t="str">
        <f>IF($B165&lt;&gt;" ",INDEX(meno!$H:$H,MATCH($B165,meno!$A:$A,0),1)," ")</f>
        <v xml:space="preserve"> </v>
      </c>
      <c r="I165" s="9" t="str">
        <f>IF($B165&lt;&gt;" ",IF($H165="A",katA!$A165,IF($H165="B",katB!$A165,IF($H165="C",katC!$A165,IF($H165="D",katD!$A165,IF($H165="E",katE!$A165,IF($H165="F",katF!$A165))))))," ")</f>
        <v xml:space="preserve"> </v>
      </c>
    </row>
    <row r="166" spans="1:9">
      <c r="A166" s="9" t="str">
        <f>IF(LEFT($G166,1)="D"," ",IF(cas!$B167&lt;&gt;0,RANK(cas!$B167,cas!$B:$B,1)," "))</f>
        <v xml:space="preserve"> </v>
      </c>
      <c r="B166" s="1" t="str">
        <f>(IF(ROW()-1&gt;meno!$L$2," ",IF(cas!$A167=0," ",cas!$A167)))</f>
        <v xml:space="preserve"> </v>
      </c>
      <c r="C166" s="6" t="str">
        <f>IF($B166&lt;&gt;" ",INDEX(meno!$B:$B,MATCH($B166,meno!$A:$A,0),1)," ")</f>
        <v xml:space="preserve"> </v>
      </c>
      <c r="D166" s="6" t="str">
        <f>IF($B166&lt;&gt;" ",IF(INDEX(meno!$E:$E,MATCH($B166,meno!$A:$A,0),1)=0," ",INDEX(meno!$E:$E,MATCH($B166,meno!$A:$A,0),1))," ")</f>
        <v xml:space="preserve"> </v>
      </c>
      <c r="E166" s="7" t="str">
        <f>IF($B166&lt;&gt;" ",IF(INDEX(meno!$F:$F,MATCH($B166,meno!$A:$A,0),1)=0," ",UPPER(INDEX(meno!$F:$F,MATCH($B166,meno!$A:$A,0),1)))," ")</f>
        <v xml:space="preserve"> </v>
      </c>
      <c r="F166" s="18" t="str">
        <f>IF($B166&lt;&gt;" ",INDEX(meno!$D:$D,MATCH($B166,meno!$A:$A,0),1)," ")</f>
        <v xml:space="preserve"> </v>
      </c>
      <c r="G166" s="5" t="str">
        <f>IF($B166&lt;&gt;" ",IF(HOUR(cas!$B167)=9,"DNF",IF(HOUR(cas!$B167)=8,"DQ",cas!$B167))," ")</f>
        <v xml:space="preserve"> </v>
      </c>
      <c r="H166" s="7" t="str">
        <f>IF($B166&lt;&gt;" ",INDEX(meno!$H:$H,MATCH($B166,meno!$A:$A,0),1)," ")</f>
        <v xml:space="preserve"> </v>
      </c>
      <c r="I166" s="9" t="str">
        <f>IF($B166&lt;&gt;" ",IF($H166="A",katA!$A166,IF($H166="B",katB!$A166,IF($H166="C",katC!$A166,IF($H166="D",katD!$A166,IF($H166="E",katE!$A166,IF($H166="F",katF!$A166))))))," ")</f>
        <v xml:space="preserve"> </v>
      </c>
    </row>
    <row r="167" spans="1:9">
      <c r="A167" s="9" t="str">
        <f>IF(LEFT($G167,1)="D"," ",IF(cas!$B168&lt;&gt;0,RANK(cas!$B168,cas!$B:$B,1)," "))</f>
        <v xml:space="preserve"> </v>
      </c>
      <c r="B167" s="1" t="str">
        <f>(IF(ROW()-1&gt;meno!$L$2," ",IF(cas!$A168=0," ",cas!$A168)))</f>
        <v xml:space="preserve"> </v>
      </c>
      <c r="C167" s="6" t="str">
        <f>IF($B167&lt;&gt;" ",INDEX(meno!$B:$B,MATCH($B167,meno!$A:$A,0),1)," ")</f>
        <v xml:space="preserve"> </v>
      </c>
      <c r="D167" s="6" t="str">
        <f>IF($B167&lt;&gt;" ",IF(INDEX(meno!$E:$E,MATCH($B167,meno!$A:$A,0),1)=0," ",INDEX(meno!$E:$E,MATCH($B167,meno!$A:$A,0),1))," ")</f>
        <v xml:space="preserve"> </v>
      </c>
      <c r="E167" s="7" t="str">
        <f>IF($B167&lt;&gt;" ",IF(INDEX(meno!$F:$F,MATCH($B167,meno!$A:$A,0),1)=0," ",UPPER(INDEX(meno!$F:$F,MATCH($B167,meno!$A:$A,0),1)))," ")</f>
        <v xml:space="preserve"> </v>
      </c>
      <c r="F167" s="18" t="str">
        <f>IF($B167&lt;&gt;" ",INDEX(meno!$D:$D,MATCH($B167,meno!$A:$A,0),1)," ")</f>
        <v xml:space="preserve"> </v>
      </c>
      <c r="G167" s="5" t="str">
        <f>IF($B167&lt;&gt;" ",IF(HOUR(cas!$B168)=9,"DNF",IF(HOUR(cas!$B168)=8,"DQ",cas!$B168))," ")</f>
        <v xml:space="preserve"> </v>
      </c>
      <c r="H167" s="7" t="str">
        <f>IF($B167&lt;&gt;" ",INDEX(meno!$H:$H,MATCH($B167,meno!$A:$A,0),1)," ")</f>
        <v xml:space="preserve"> </v>
      </c>
      <c r="I167" s="9" t="str">
        <f>IF($B167&lt;&gt;" ",IF($H167="A",katA!$A167,IF($H167="B",katB!$A167,IF($H167="C",katC!$A167,IF($H167="D",katD!$A167,IF($H167="E",katE!$A167,IF($H167="F",katF!$A167))))))," ")</f>
        <v xml:space="preserve"> </v>
      </c>
    </row>
    <row r="168" spans="1:9">
      <c r="A168" s="9" t="str">
        <f>IF(LEFT($G168,1)="D"," ",IF(cas!$B169&lt;&gt;0,RANK(cas!$B169,cas!$B:$B,1)," "))</f>
        <v xml:space="preserve"> </v>
      </c>
      <c r="B168" s="1" t="str">
        <f>(IF(ROW()-1&gt;meno!$L$2," ",IF(cas!$A169=0," ",cas!$A169)))</f>
        <v xml:space="preserve"> </v>
      </c>
      <c r="C168" s="6" t="str">
        <f>IF($B168&lt;&gt;" ",INDEX(meno!$B:$B,MATCH($B168,meno!$A:$A,0),1)," ")</f>
        <v xml:space="preserve"> </v>
      </c>
      <c r="D168" s="6" t="str">
        <f>IF($B168&lt;&gt;" ",IF(INDEX(meno!$E:$E,MATCH($B168,meno!$A:$A,0),1)=0," ",INDEX(meno!$E:$E,MATCH($B168,meno!$A:$A,0),1))," ")</f>
        <v xml:space="preserve"> </v>
      </c>
      <c r="E168" s="7" t="str">
        <f>IF($B168&lt;&gt;" ",IF(INDEX(meno!$F:$F,MATCH($B168,meno!$A:$A,0),1)=0," ",UPPER(INDEX(meno!$F:$F,MATCH($B168,meno!$A:$A,0),1)))," ")</f>
        <v xml:space="preserve"> </v>
      </c>
      <c r="F168" s="18" t="str">
        <f>IF($B168&lt;&gt;" ",INDEX(meno!$D:$D,MATCH($B168,meno!$A:$A,0),1)," ")</f>
        <v xml:space="preserve"> </v>
      </c>
      <c r="G168" s="5" t="str">
        <f>IF($B168&lt;&gt;" ",IF(HOUR(cas!$B169)=9,"DNF",IF(HOUR(cas!$B169)=8,"DQ",cas!$B169))," ")</f>
        <v xml:space="preserve"> </v>
      </c>
      <c r="H168" s="7" t="str">
        <f>IF($B168&lt;&gt;" ",INDEX(meno!$H:$H,MATCH($B168,meno!$A:$A,0),1)," ")</f>
        <v xml:space="preserve"> </v>
      </c>
      <c r="I168" s="9" t="str">
        <f>IF($B168&lt;&gt;" ",IF($H168="A",katA!$A168,IF($H168="B",katB!$A168,IF($H168="C",katC!$A168,IF($H168="D",katD!$A168,IF($H168="E",katE!$A168,IF($H168="F",katF!$A168))))))," ")</f>
        <v xml:space="preserve"> </v>
      </c>
    </row>
    <row r="169" spans="1:9">
      <c r="A169" s="9" t="str">
        <f>IF(LEFT($G169,1)="D"," ",IF(cas!$B170&lt;&gt;0,RANK(cas!$B170,cas!$B:$B,1)," "))</f>
        <v xml:space="preserve"> </v>
      </c>
      <c r="B169" s="1" t="str">
        <f>(IF(ROW()-1&gt;meno!$L$2," ",IF(cas!$A170=0," ",cas!$A170)))</f>
        <v xml:space="preserve"> </v>
      </c>
      <c r="C169" s="6" t="str">
        <f>IF($B169&lt;&gt;" ",INDEX(meno!$B:$B,MATCH($B169,meno!$A:$A,0),1)," ")</f>
        <v xml:space="preserve"> </v>
      </c>
      <c r="D169" s="6" t="str">
        <f>IF($B169&lt;&gt;" ",IF(INDEX(meno!$E:$E,MATCH($B169,meno!$A:$A,0),1)=0," ",INDEX(meno!$E:$E,MATCH($B169,meno!$A:$A,0),1))," ")</f>
        <v xml:space="preserve"> </v>
      </c>
      <c r="E169" s="7" t="str">
        <f>IF($B169&lt;&gt;" ",IF(INDEX(meno!$F:$F,MATCH($B169,meno!$A:$A,0),1)=0," ",UPPER(INDEX(meno!$F:$F,MATCH($B169,meno!$A:$A,0),1)))," ")</f>
        <v xml:space="preserve"> </v>
      </c>
      <c r="F169" s="18" t="str">
        <f>IF($B169&lt;&gt;" ",INDEX(meno!$D:$D,MATCH($B169,meno!$A:$A,0),1)," ")</f>
        <v xml:space="preserve"> </v>
      </c>
      <c r="G169" s="5" t="str">
        <f>IF($B169&lt;&gt;" ",IF(HOUR(cas!$B170)=9,"DNF",IF(HOUR(cas!$B170)=8,"DQ",cas!$B170))," ")</f>
        <v xml:space="preserve"> </v>
      </c>
      <c r="H169" s="7" t="str">
        <f>IF($B169&lt;&gt;" ",INDEX(meno!$H:$H,MATCH($B169,meno!$A:$A,0),1)," ")</f>
        <v xml:space="preserve"> </v>
      </c>
      <c r="I169" s="9" t="str">
        <f>IF($B169&lt;&gt;" ",IF($H169="A",katA!$A169,IF($H169="B",katB!$A169,IF($H169="C",katC!$A169,IF($H169="D",katD!$A169,IF($H169="E",katE!$A169,IF($H169="F",katF!$A169))))))," ")</f>
        <v xml:space="preserve"> </v>
      </c>
    </row>
    <row r="170" spans="1:9">
      <c r="A170" s="9" t="str">
        <f>IF(LEFT($G170,1)="D"," ",IF(cas!$B171&lt;&gt;0,RANK(cas!$B171,cas!$B:$B,1)," "))</f>
        <v xml:space="preserve"> </v>
      </c>
      <c r="B170" s="1" t="str">
        <f>(IF(ROW()-1&gt;meno!$L$2," ",IF(cas!$A171=0," ",cas!$A171)))</f>
        <v xml:space="preserve"> </v>
      </c>
      <c r="C170" s="6" t="str">
        <f>IF($B170&lt;&gt;" ",INDEX(meno!$B:$B,MATCH($B170,meno!$A:$A,0),1)," ")</f>
        <v xml:space="preserve"> </v>
      </c>
      <c r="D170" s="6" t="str">
        <f>IF($B170&lt;&gt;" ",IF(INDEX(meno!$E:$E,MATCH($B170,meno!$A:$A,0),1)=0," ",INDEX(meno!$E:$E,MATCH($B170,meno!$A:$A,0),1))," ")</f>
        <v xml:space="preserve"> </v>
      </c>
      <c r="E170" s="7" t="str">
        <f>IF($B170&lt;&gt;" ",IF(INDEX(meno!$F:$F,MATCH($B170,meno!$A:$A,0),1)=0," ",UPPER(INDEX(meno!$F:$F,MATCH($B170,meno!$A:$A,0),1)))," ")</f>
        <v xml:space="preserve"> </v>
      </c>
      <c r="F170" s="18" t="str">
        <f>IF($B170&lt;&gt;" ",INDEX(meno!$D:$D,MATCH($B170,meno!$A:$A,0),1)," ")</f>
        <v xml:space="preserve"> </v>
      </c>
      <c r="G170" s="5" t="str">
        <f>IF($B170&lt;&gt;" ",IF(HOUR(cas!$B171)=9,"DNF",IF(HOUR(cas!$B171)=8,"DQ",cas!$B171))," ")</f>
        <v xml:space="preserve"> </v>
      </c>
      <c r="H170" s="7" t="str">
        <f>IF($B170&lt;&gt;" ",INDEX(meno!$H:$H,MATCH($B170,meno!$A:$A,0),1)," ")</f>
        <v xml:space="preserve"> </v>
      </c>
      <c r="I170" s="9" t="str">
        <f>IF($B170&lt;&gt;" ",IF($H170="A",katA!$A170,IF($H170="B",katB!$A170,IF($H170="C",katC!$A170,IF($H170="D",katD!$A170,IF($H170="E",katE!$A170,IF($H170="F",katF!$A170))))))," ")</f>
        <v xml:space="preserve"> </v>
      </c>
    </row>
    <row r="171" spans="1:9">
      <c r="A171" s="9" t="str">
        <f>IF(LEFT($G171,1)="D"," ",IF(cas!$B172&lt;&gt;0,RANK(cas!$B172,cas!$B:$B,1)," "))</f>
        <v xml:space="preserve"> </v>
      </c>
      <c r="B171" s="1" t="str">
        <f>(IF(ROW()-1&gt;meno!$L$2," ",IF(cas!$A172=0," ",cas!$A172)))</f>
        <v xml:space="preserve"> </v>
      </c>
      <c r="C171" s="6" t="str">
        <f>IF($B171&lt;&gt;" ",INDEX(meno!$B:$B,MATCH($B171,meno!$A:$A,0),1)," ")</f>
        <v xml:space="preserve"> </v>
      </c>
      <c r="D171" s="6" t="str">
        <f>IF($B171&lt;&gt;" ",IF(INDEX(meno!$E:$E,MATCH($B171,meno!$A:$A,0),1)=0," ",INDEX(meno!$E:$E,MATCH($B171,meno!$A:$A,0),1))," ")</f>
        <v xml:space="preserve"> </v>
      </c>
      <c r="E171" s="7" t="str">
        <f>IF($B171&lt;&gt;" ",IF(INDEX(meno!$F:$F,MATCH($B171,meno!$A:$A,0),1)=0," ",UPPER(INDEX(meno!$F:$F,MATCH($B171,meno!$A:$A,0),1)))," ")</f>
        <v xml:space="preserve"> </v>
      </c>
      <c r="F171" s="18" t="str">
        <f>IF($B171&lt;&gt;" ",INDEX(meno!$D:$D,MATCH($B171,meno!$A:$A,0),1)," ")</f>
        <v xml:space="preserve"> </v>
      </c>
      <c r="G171" s="5" t="str">
        <f>IF($B171&lt;&gt;" ",IF(HOUR(cas!$B172)=9,"DNF",IF(HOUR(cas!$B172)=8,"DQ",cas!$B172))," ")</f>
        <v xml:space="preserve"> </v>
      </c>
      <c r="H171" s="7" t="str">
        <f>IF($B171&lt;&gt;" ",INDEX(meno!$H:$H,MATCH($B171,meno!$A:$A,0),1)," ")</f>
        <v xml:space="preserve"> </v>
      </c>
      <c r="I171" s="9" t="str">
        <f>IF($B171&lt;&gt;" ",IF($H171="A",katA!$A171,IF($H171="B",katB!$A171,IF($H171="C",katC!$A171,IF($H171="D",katD!$A171,IF($H171="E",katE!$A171,IF($H171="F",katF!$A171))))))," ")</f>
        <v xml:space="preserve"> </v>
      </c>
    </row>
    <row r="172" spans="1:9">
      <c r="A172" s="9" t="str">
        <f>IF(LEFT($G172,1)="D"," ",IF(cas!$B173&lt;&gt;0,RANK(cas!$B173,cas!$B:$B,1)," "))</f>
        <v xml:space="preserve"> </v>
      </c>
      <c r="B172" s="1" t="str">
        <f>(IF(ROW()-1&gt;meno!$L$2," ",IF(cas!$A173=0," ",cas!$A173)))</f>
        <v xml:space="preserve"> </v>
      </c>
      <c r="C172" s="6" t="str">
        <f>IF($B172&lt;&gt;" ",INDEX(meno!$B:$B,MATCH($B172,meno!$A:$A,0),1)," ")</f>
        <v xml:space="preserve"> </v>
      </c>
      <c r="D172" s="6" t="str">
        <f>IF($B172&lt;&gt;" ",IF(INDEX(meno!$E:$E,MATCH($B172,meno!$A:$A,0),1)=0," ",INDEX(meno!$E:$E,MATCH($B172,meno!$A:$A,0),1))," ")</f>
        <v xml:space="preserve"> </v>
      </c>
      <c r="E172" s="7" t="str">
        <f>IF($B172&lt;&gt;" ",IF(INDEX(meno!$F:$F,MATCH($B172,meno!$A:$A,0),1)=0," ",UPPER(INDEX(meno!$F:$F,MATCH($B172,meno!$A:$A,0),1)))," ")</f>
        <v xml:space="preserve"> </v>
      </c>
      <c r="F172" s="18" t="str">
        <f>IF($B172&lt;&gt;" ",INDEX(meno!$D:$D,MATCH($B172,meno!$A:$A,0),1)," ")</f>
        <v xml:space="preserve"> </v>
      </c>
      <c r="G172" s="5" t="str">
        <f>IF($B172&lt;&gt;" ",IF(HOUR(cas!$B173)=9,"DNF",IF(HOUR(cas!$B173)=8,"DQ",cas!$B173))," ")</f>
        <v xml:space="preserve"> </v>
      </c>
      <c r="H172" s="7" t="str">
        <f>IF($B172&lt;&gt;" ",INDEX(meno!$H:$H,MATCH($B172,meno!$A:$A,0),1)," ")</f>
        <v xml:space="preserve"> </v>
      </c>
      <c r="I172" s="9" t="str">
        <f>IF($B172&lt;&gt;" ",IF($H172="A",katA!$A172,IF($H172="B",katB!$A172,IF($H172="C",katC!$A172,IF($H172="D",katD!$A172,IF($H172="E",katE!$A172,IF($H172="F",katF!$A172))))))," ")</f>
        <v xml:space="preserve"> </v>
      </c>
    </row>
    <row r="173" spans="1:9">
      <c r="A173" s="9" t="str">
        <f>IF(LEFT($G173,1)="D"," ",IF(cas!$B174&lt;&gt;0,RANK(cas!$B174,cas!$B:$B,1)," "))</f>
        <v xml:space="preserve"> </v>
      </c>
      <c r="B173" s="1" t="str">
        <f>(IF(ROW()-1&gt;meno!$L$2," ",IF(cas!$A174=0," ",cas!$A174)))</f>
        <v xml:space="preserve"> </v>
      </c>
      <c r="C173" s="6" t="str">
        <f>IF($B173&lt;&gt;" ",INDEX(meno!$B:$B,MATCH($B173,meno!$A:$A,0),1)," ")</f>
        <v xml:space="preserve"> </v>
      </c>
      <c r="D173" s="6" t="str">
        <f>IF($B173&lt;&gt;" ",IF(INDEX(meno!$E:$E,MATCH($B173,meno!$A:$A,0),1)=0," ",INDEX(meno!$E:$E,MATCH($B173,meno!$A:$A,0),1))," ")</f>
        <v xml:space="preserve"> </v>
      </c>
      <c r="E173" s="7" t="str">
        <f>IF($B173&lt;&gt;" ",IF(INDEX(meno!$F:$F,MATCH($B173,meno!$A:$A,0),1)=0," ",UPPER(INDEX(meno!$F:$F,MATCH($B173,meno!$A:$A,0),1)))," ")</f>
        <v xml:space="preserve"> </v>
      </c>
      <c r="F173" s="18" t="str">
        <f>IF($B173&lt;&gt;" ",INDEX(meno!$D:$D,MATCH($B173,meno!$A:$A,0),1)," ")</f>
        <v xml:space="preserve"> </v>
      </c>
      <c r="G173" s="5" t="str">
        <f>IF($B173&lt;&gt;" ",IF(HOUR(cas!$B174)=9,"DNF",IF(HOUR(cas!$B174)=8,"DQ",cas!$B174))," ")</f>
        <v xml:space="preserve"> </v>
      </c>
      <c r="H173" s="7" t="str">
        <f>IF($B173&lt;&gt;" ",INDEX(meno!$H:$H,MATCH($B173,meno!$A:$A,0),1)," ")</f>
        <v xml:space="preserve"> </v>
      </c>
      <c r="I173" s="9" t="str">
        <f>IF($B173&lt;&gt;" ",IF($H173="A",katA!$A173,IF($H173="B",katB!$A173,IF($H173="C",katC!$A173,IF($H173="D",katD!$A173,IF($H173="E",katE!$A173,IF($H173="F",katF!$A173))))))," ")</f>
        <v xml:space="preserve"> </v>
      </c>
    </row>
    <row r="174" spans="1:9">
      <c r="A174" s="9" t="str">
        <f>IF(LEFT($G174,1)="D"," ",IF(cas!$B175&lt;&gt;0,RANK(cas!$B175,cas!$B:$B,1)," "))</f>
        <v xml:space="preserve"> </v>
      </c>
      <c r="B174" s="1" t="str">
        <f>(IF(ROW()-1&gt;meno!$L$2," ",IF(cas!$A175=0," ",cas!$A175)))</f>
        <v xml:space="preserve"> </v>
      </c>
      <c r="C174" s="6" t="str">
        <f>IF($B174&lt;&gt;" ",INDEX(meno!$B:$B,MATCH($B174,meno!$A:$A,0),1)," ")</f>
        <v xml:space="preserve"> </v>
      </c>
      <c r="D174" s="6" t="str">
        <f>IF($B174&lt;&gt;" ",IF(INDEX(meno!$E:$E,MATCH($B174,meno!$A:$A,0),1)=0," ",INDEX(meno!$E:$E,MATCH($B174,meno!$A:$A,0),1))," ")</f>
        <v xml:space="preserve"> </v>
      </c>
      <c r="E174" s="7" t="str">
        <f>IF($B174&lt;&gt;" ",IF(INDEX(meno!$F:$F,MATCH($B174,meno!$A:$A,0),1)=0," ",UPPER(INDEX(meno!$F:$F,MATCH($B174,meno!$A:$A,0),1)))," ")</f>
        <v xml:space="preserve"> </v>
      </c>
      <c r="F174" s="18" t="str">
        <f>IF($B174&lt;&gt;" ",INDEX(meno!$D:$D,MATCH($B174,meno!$A:$A,0),1)," ")</f>
        <v xml:space="preserve"> </v>
      </c>
      <c r="G174" s="5" t="str">
        <f>IF($B174&lt;&gt;" ",IF(HOUR(cas!$B175)=9,"DNF",IF(HOUR(cas!$B175)=8,"DQ",cas!$B175))," ")</f>
        <v xml:space="preserve"> </v>
      </c>
      <c r="H174" s="7" t="str">
        <f>IF($B174&lt;&gt;" ",INDEX(meno!$H:$H,MATCH($B174,meno!$A:$A,0),1)," ")</f>
        <v xml:space="preserve"> </v>
      </c>
      <c r="I174" s="9" t="str">
        <f>IF($B174&lt;&gt;" ",IF($H174="A",katA!$A174,IF($H174="B",katB!$A174,IF($H174="C",katC!$A174,IF($H174="D",katD!$A174,IF($H174="E",katE!$A174,IF($H174="F",katF!$A174))))))," ")</f>
        <v xml:space="preserve"> </v>
      </c>
    </row>
    <row r="175" spans="1:9">
      <c r="A175" s="9" t="str">
        <f>IF(LEFT($G175,1)="D"," ",IF(cas!$B176&lt;&gt;0,RANK(cas!$B176,cas!$B:$B,1)," "))</f>
        <v xml:space="preserve"> </v>
      </c>
      <c r="B175" s="1" t="str">
        <f>(IF(ROW()-1&gt;meno!$L$2," ",IF(cas!$A176=0," ",cas!$A176)))</f>
        <v xml:space="preserve"> </v>
      </c>
      <c r="C175" s="6" t="str">
        <f>IF($B175&lt;&gt;" ",INDEX(meno!$B:$B,MATCH($B175,meno!$A:$A,0),1)," ")</f>
        <v xml:space="preserve"> </v>
      </c>
      <c r="D175" s="6" t="str">
        <f>IF($B175&lt;&gt;" ",IF(INDEX(meno!$E:$E,MATCH($B175,meno!$A:$A,0),1)=0," ",INDEX(meno!$E:$E,MATCH($B175,meno!$A:$A,0),1))," ")</f>
        <v xml:space="preserve"> </v>
      </c>
      <c r="E175" s="7" t="str">
        <f>IF($B175&lt;&gt;" ",IF(INDEX(meno!$F:$F,MATCH($B175,meno!$A:$A,0),1)=0," ",UPPER(INDEX(meno!$F:$F,MATCH($B175,meno!$A:$A,0),1)))," ")</f>
        <v xml:space="preserve"> </v>
      </c>
      <c r="F175" s="18" t="str">
        <f>IF($B175&lt;&gt;" ",INDEX(meno!$D:$D,MATCH($B175,meno!$A:$A,0),1)," ")</f>
        <v xml:space="preserve"> </v>
      </c>
      <c r="G175" s="5" t="str">
        <f>IF($B175&lt;&gt;" ",IF(HOUR(cas!$B176)=9,"DNF",IF(HOUR(cas!$B176)=8,"DQ",cas!$B176))," ")</f>
        <v xml:space="preserve"> </v>
      </c>
      <c r="H175" s="7" t="str">
        <f>IF($B175&lt;&gt;" ",INDEX(meno!$H:$H,MATCH($B175,meno!$A:$A,0),1)," ")</f>
        <v xml:space="preserve"> </v>
      </c>
      <c r="I175" s="9" t="str">
        <f>IF($B175&lt;&gt;" ",IF($H175="A",katA!$A175,IF($H175="B",katB!$A175,IF($H175="C",katC!$A175,IF($H175="D",katD!$A175,IF($H175="E",katE!$A175,IF($H175="F",katF!$A175))))))," ")</f>
        <v xml:space="preserve"> </v>
      </c>
    </row>
    <row r="176" spans="1:9">
      <c r="A176" s="9" t="str">
        <f>IF(LEFT($G176,1)="D"," ",IF(cas!$B177&lt;&gt;0,RANK(cas!$B177,cas!$B:$B,1)," "))</f>
        <v xml:space="preserve"> </v>
      </c>
      <c r="B176" s="1" t="str">
        <f>(IF(ROW()-1&gt;meno!$L$2," ",IF(cas!$A177=0," ",cas!$A177)))</f>
        <v xml:space="preserve"> </v>
      </c>
      <c r="C176" s="6" t="str">
        <f>IF($B176&lt;&gt;" ",INDEX(meno!$B:$B,MATCH($B176,meno!$A:$A,0),1)," ")</f>
        <v xml:space="preserve"> </v>
      </c>
      <c r="D176" s="6" t="str">
        <f>IF($B176&lt;&gt;" ",IF(INDEX(meno!$E:$E,MATCH($B176,meno!$A:$A,0),1)=0," ",INDEX(meno!$E:$E,MATCH($B176,meno!$A:$A,0),1))," ")</f>
        <v xml:space="preserve"> </v>
      </c>
      <c r="E176" s="7" t="str">
        <f>IF($B176&lt;&gt;" ",IF(INDEX(meno!$F:$F,MATCH($B176,meno!$A:$A,0),1)=0," ",UPPER(INDEX(meno!$F:$F,MATCH($B176,meno!$A:$A,0),1)))," ")</f>
        <v xml:space="preserve"> </v>
      </c>
      <c r="F176" s="18" t="str">
        <f>IF($B176&lt;&gt;" ",INDEX(meno!$D:$D,MATCH($B176,meno!$A:$A,0),1)," ")</f>
        <v xml:space="preserve"> </v>
      </c>
      <c r="G176" s="5" t="str">
        <f>IF($B176&lt;&gt;" ",IF(HOUR(cas!$B177)=9,"DNF",IF(HOUR(cas!$B177)=8,"DQ",cas!$B177))," ")</f>
        <v xml:space="preserve"> </v>
      </c>
      <c r="H176" s="7" t="str">
        <f>IF($B176&lt;&gt;" ",INDEX(meno!$H:$H,MATCH($B176,meno!$A:$A,0),1)," ")</f>
        <v xml:space="preserve"> </v>
      </c>
      <c r="I176" s="9" t="str">
        <f>IF($B176&lt;&gt;" ",IF($H176="A",katA!$A176,IF($H176="B",katB!$A176,IF($H176="C",katC!$A176,IF($H176="D",katD!$A176,IF($H176="E",katE!$A176,IF($H176="F",katF!$A176))))))," ")</f>
        <v xml:space="preserve"> </v>
      </c>
    </row>
    <row r="177" spans="1:9">
      <c r="A177" s="9" t="str">
        <f>IF(LEFT($G177,1)="D"," ",IF(cas!$B178&lt;&gt;0,RANK(cas!$B178,cas!$B:$B,1)," "))</f>
        <v xml:space="preserve"> </v>
      </c>
      <c r="B177" s="1" t="str">
        <f>(IF(ROW()-1&gt;meno!$L$2," ",IF(cas!$A178=0," ",cas!$A178)))</f>
        <v xml:space="preserve"> </v>
      </c>
      <c r="C177" s="6" t="str">
        <f>IF($B177&lt;&gt;" ",INDEX(meno!$B:$B,MATCH($B177,meno!$A:$A,0),1)," ")</f>
        <v xml:space="preserve"> </v>
      </c>
      <c r="D177" s="6" t="str">
        <f>IF($B177&lt;&gt;" ",IF(INDEX(meno!$E:$E,MATCH($B177,meno!$A:$A,0),1)=0," ",INDEX(meno!$E:$E,MATCH($B177,meno!$A:$A,0),1))," ")</f>
        <v xml:space="preserve"> </v>
      </c>
      <c r="E177" s="7" t="str">
        <f>IF($B177&lt;&gt;" ",IF(INDEX(meno!$F:$F,MATCH($B177,meno!$A:$A,0),1)=0," ",UPPER(INDEX(meno!$F:$F,MATCH($B177,meno!$A:$A,0),1)))," ")</f>
        <v xml:space="preserve"> </v>
      </c>
      <c r="F177" s="18" t="str">
        <f>IF($B177&lt;&gt;" ",INDEX(meno!$D:$D,MATCH($B177,meno!$A:$A,0),1)," ")</f>
        <v xml:space="preserve"> </v>
      </c>
      <c r="G177" s="5" t="str">
        <f>IF($B177&lt;&gt;" ",IF(HOUR(cas!$B178)=9,"DNF",IF(HOUR(cas!$B178)=8,"DQ",cas!$B178))," ")</f>
        <v xml:space="preserve"> </v>
      </c>
      <c r="H177" s="7" t="str">
        <f>IF($B177&lt;&gt;" ",INDEX(meno!$H:$H,MATCH($B177,meno!$A:$A,0),1)," ")</f>
        <v xml:space="preserve"> </v>
      </c>
      <c r="I177" s="9" t="str">
        <f>IF($B177&lt;&gt;" ",IF($H177="A",katA!$A177,IF($H177="B",katB!$A177,IF($H177="C",katC!$A177,IF($H177="D",katD!$A177,IF($H177="E",katE!$A177,IF($H177="F",katF!$A177))))))," ")</f>
        <v xml:space="preserve"> </v>
      </c>
    </row>
    <row r="178" spans="1:9">
      <c r="A178" s="9" t="str">
        <f>IF(LEFT($G178,1)="D"," ",IF(cas!$B179&lt;&gt;0,RANK(cas!$B179,cas!$B:$B,1)," "))</f>
        <v xml:space="preserve"> </v>
      </c>
      <c r="B178" s="1" t="str">
        <f>(IF(ROW()-1&gt;meno!$L$2," ",IF(cas!$A179=0," ",cas!$A179)))</f>
        <v xml:space="preserve"> </v>
      </c>
      <c r="C178" s="6" t="str">
        <f>IF($B178&lt;&gt;" ",INDEX(meno!$B:$B,MATCH($B178,meno!$A:$A,0),1)," ")</f>
        <v xml:space="preserve"> </v>
      </c>
      <c r="D178" s="6" t="str">
        <f>IF($B178&lt;&gt;" ",IF(INDEX(meno!$E:$E,MATCH($B178,meno!$A:$A,0),1)=0," ",INDEX(meno!$E:$E,MATCH($B178,meno!$A:$A,0),1))," ")</f>
        <v xml:space="preserve"> </v>
      </c>
      <c r="E178" s="7" t="str">
        <f>IF($B178&lt;&gt;" ",IF(INDEX(meno!$F:$F,MATCH($B178,meno!$A:$A,0),1)=0," ",UPPER(INDEX(meno!$F:$F,MATCH($B178,meno!$A:$A,0),1)))," ")</f>
        <v xml:space="preserve"> </v>
      </c>
      <c r="F178" s="18" t="str">
        <f>IF($B178&lt;&gt;" ",INDEX(meno!$D:$D,MATCH($B178,meno!$A:$A,0),1)," ")</f>
        <v xml:space="preserve"> </v>
      </c>
      <c r="G178" s="5" t="str">
        <f>IF($B178&lt;&gt;" ",IF(HOUR(cas!$B179)=9,"DNF",IF(HOUR(cas!$B179)=8,"DQ",cas!$B179))," ")</f>
        <v xml:space="preserve"> </v>
      </c>
      <c r="H178" s="7" t="str">
        <f>IF($B178&lt;&gt;" ",INDEX(meno!$H:$H,MATCH($B178,meno!$A:$A,0),1)," ")</f>
        <v xml:space="preserve"> </v>
      </c>
      <c r="I178" s="9" t="str">
        <f>IF($B178&lt;&gt;" ",IF($H178="A",katA!$A178,IF($H178="B",katB!$A178,IF($H178="C",katC!$A178,IF($H178="D",katD!$A178,IF($H178="E",katE!$A178,IF($H178="F",katF!$A178))))))," ")</f>
        <v xml:space="preserve"> </v>
      </c>
    </row>
    <row r="179" spans="1:9">
      <c r="A179" s="9" t="str">
        <f>IF(LEFT($G179,1)="D"," ",IF(cas!$B180&lt;&gt;0,RANK(cas!$B180,cas!$B:$B,1)," "))</f>
        <v xml:space="preserve"> </v>
      </c>
      <c r="B179" s="1" t="str">
        <f>(IF(ROW()-1&gt;meno!$L$2," ",IF(cas!$A180=0," ",cas!$A180)))</f>
        <v xml:space="preserve"> </v>
      </c>
      <c r="C179" s="6" t="str">
        <f>IF($B179&lt;&gt;" ",INDEX(meno!$B:$B,MATCH($B179,meno!$A:$A,0),1)," ")</f>
        <v xml:space="preserve"> </v>
      </c>
      <c r="D179" s="6" t="str">
        <f>IF($B179&lt;&gt;" ",IF(INDEX(meno!$E:$E,MATCH($B179,meno!$A:$A,0),1)=0," ",INDEX(meno!$E:$E,MATCH($B179,meno!$A:$A,0),1))," ")</f>
        <v xml:space="preserve"> </v>
      </c>
      <c r="E179" s="7" t="str">
        <f>IF($B179&lt;&gt;" ",IF(INDEX(meno!$F:$F,MATCH($B179,meno!$A:$A,0),1)=0," ",UPPER(INDEX(meno!$F:$F,MATCH($B179,meno!$A:$A,0),1)))," ")</f>
        <v xml:space="preserve"> </v>
      </c>
      <c r="F179" s="18" t="str">
        <f>IF($B179&lt;&gt;" ",INDEX(meno!$D:$D,MATCH($B179,meno!$A:$A,0),1)," ")</f>
        <v xml:space="preserve"> </v>
      </c>
      <c r="G179" s="5" t="str">
        <f>IF($B179&lt;&gt;" ",IF(HOUR(cas!$B180)=9,"DNF",IF(HOUR(cas!$B180)=8,"DQ",cas!$B180))," ")</f>
        <v xml:space="preserve"> </v>
      </c>
      <c r="H179" s="7" t="str">
        <f>IF($B179&lt;&gt;" ",INDEX(meno!$H:$H,MATCH($B179,meno!$A:$A,0),1)," ")</f>
        <v xml:space="preserve"> </v>
      </c>
      <c r="I179" s="9" t="str">
        <f>IF($B179&lt;&gt;" ",IF($H179="A",katA!$A179,IF($H179="B",katB!$A179,IF($H179="C",katC!$A179,IF($H179="D",katD!$A179,IF($H179="E",katE!$A179,IF($H179="F",katF!$A179))))))," ")</f>
        <v xml:space="preserve"> </v>
      </c>
    </row>
    <row r="180" spans="1:9">
      <c r="A180" s="9" t="str">
        <f>IF(LEFT($G180,1)="D"," ",IF(cas!$B181&lt;&gt;0,RANK(cas!$B181,cas!$B:$B,1)," "))</f>
        <v xml:space="preserve"> </v>
      </c>
      <c r="B180" s="1" t="str">
        <f>(IF(ROW()-1&gt;meno!$L$2," ",IF(cas!$A181=0," ",cas!$A181)))</f>
        <v xml:space="preserve"> </v>
      </c>
      <c r="C180" s="6" t="str">
        <f>IF($B180&lt;&gt;" ",INDEX(meno!$B:$B,MATCH($B180,meno!$A:$A,0),1)," ")</f>
        <v xml:space="preserve"> </v>
      </c>
      <c r="D180" s="6" t="str">
        <f>IF($B180&lt;&gt;" ",IF(INDEX(meno!$E:$E,MATCH($B180,meno!$A:$A,0),1)=0," ",INDEX(meno!$E:$E,MATCH($B180,meno!$A:$A,0),1))," ")</f>
        <v xml:space="preserve"> </v>
      </c>
      <c r="E180" s="7" t="str">
        <f>IF($B180&lt;&gt;" ",IF(INDEX(meno!$F:$F,MATCH($B180,meno!$A:$A,0),1)=0," ",UPPER(INDEX(meno!$F:$F,MATCH($B180,meno!$A:$A,0),1)))," ")</f>
        <v xml:space="preserve"> </v>
      </c>
      <c r="F180" s="18" t="str">
        <f>IF($B180&lt;&gt;" ",INDEX(meno!$D:$D,MATCH($B180,meno!$A:$A,0),1)," ")</f>
        <v xml:space="preserve"> </v>
      </c>
      <c r="G180" s="5" t="str">
        <f>IF($B180&lt;&gt;" ",IF(HOUR(cas!$B181)=9,"DNF",IF(HOUR(cas!$B181)=8,"DQ",cas!$B181))," ")</f>
        <v xml:space="preserve"> </v>
      </c>
      <c r="H180" s="7" t="str">
        <f>IF($B180&lt;&gt;" ",INDEX(meno!$H:$H,MATCH($B180,meno!$A:$A,0),1)," ")</f>
        <v xml:space="preserve"> </v>
      </c>
      <c r="I180" s="9" t="str">
        <f>IF($B180&lt;&gt;" ",IF($H180="A",katA!$A180,IF($H180="B",katB!$A180,IF($H180="C",katC!$A180,IF($H180="D",katD!$A180,IF($H180="E",katE!$A180,IF($H180="F",katF!$A180))))))," ")</f>
        <v xml:space="preserve"> </v>
      </c>
    </row>
    <row r="181" spans="1:9">
      <c r="A181" s="9" t="str">
        <f>IF(LEFT($G181,1)="D"," ",IF(cas!$B182&lt;&gt;0,RANK(cas!$B182,cas!$B:$B,1)," "))</f>
        <v xml:space="preserve"> </v>
      </c>
      <c r="B181" s="1" t="str">
        <f>(IF(ROW()-1&gt;meno!$L$2," ",IF(cas!$A182=0," ",cas!$A182)))</f>
        <v xml:space="preserve"> </v>
      </c>
      <c r="C181" s="6" t="str">
        <f>IF($B181&lt;&gt;" ",INDEX(meno!$B:$B,MATCH($B181,meno!$A:$A,0),1)," ")</f>
        <v xml:space="preserve"> </v>
      </c>
      <c r="D181" s="6" t="str">
        <f>IF($B181&lt;&gt;" ",IF(INDEX(meno!$E:$E,MATCH($B181,meno!$A:$A,0),1)=0," ",INDEX(meno!$E:$E,MATCH($B181,meno!$A:$A,0),1))," ")</f>
        <v xml:space="preserve"> </v>
      </c>
      <c r="E181" s="7" t="str">
        <f>IF($B181&lt;&gt;" ",IF(INDEX(meno!$F:$F,MATCH($B181,meno!$A:$A,0),1)=0," ",UPPER(INDEX(meno!$F:$F,MATCH($B181,meno!$A:$A,0),1)))," ")</f>
        <v xml:space="preserve"> </v>
      </c>
      <c r="F181" s="18" t="str">
        <f>IF($B181&lt;&gt;" ",INDEX(meno!$D:$D,MATCH($B181,meno!$A:$A,0),1)," ")</f>
        <v xml:space="preserve"> </v>
      </c>
      <c r="G181" s="5" t="str">
        <f>IF($B181&lt;&gt;" ",IF(HOUR(cas!$B182)=9,"DNF",IF(HOUR(cas!$B182)=8,"DQ",cas!$B182))," ")</f>
        <v xml:space="preserve"> </v>
      </c>
      <c r="H181" s="7" t="str">
        <f>IF($B181&lt;&gt;" ",INDEX(meno!$H:$H,MATCH($B181,meno!$A:$A,0),1)," ")</f>
        <v xml:space="preserve"> </v>
      </c>
      <c r="I181" s="9" t="str">
        <f>IF($B181&lt;&gt;" ",IF($H181="A",katA!$A181,IF($H181="B",katB!$A181,IF($H181="C",katC!$A181,IF($H181="D",katD!$A181,IF($H181="E",katE!$A181,IF($H181="F",katF!$A181))))))," ")</f>
        <v xml:space="preserve"> </v>
      </c>
    </row>
    <row r="182" spans="1:9">
      <c r="A182" s="9" t="str">
        <f>IF(LEFT($G182,1)="D"," ",IF(cas!$B183&lt;&gt;0,RANK(cas!$B183,cas!$B:$B,1)," "))</f>
        <v xml:space="preserve"> </v>
      </c>
      <c r="B182" s="1" t="str">
        <f>(IF(ROW()-1&gt;meno!$L$2," ",IF(cas!$A183=0," ",cas!$A183)))</f>
        <v xml:space="preserve"> </v>
      </c>
      <c r="C182" s="6" t="str">
        <f>IF($B182&lt;&gt;" ",INDEX(meno!$B:$B,MATCH($B182,meno!$A:$A,0),1)," ")</f>
        <v xml:space="preserve"> </v>
      </c>
      <c r="D182" s="6" t="str">
        <f>IF($B182&lt;&gt;" ",IF(INDEX(meno!$E:$E,MATCH($B182,meno!$A:$A,0),1)=0," ",INDEX(meno!$E:$E,MATCH($B182,meno!$A:$A,0),1))," ")</f>
        <v xml:space="preserve"> </v>
      </c>
      <c r="E182" s="7" t="str">
        <f>IF($B182&lt;&gt;" ",IF(INDEX(meno!$F:$F,MATCH($B182,meno!$A:$A,0),1)=0," ",UPPER(INDEX(meno!$F:$F,MATCH($B182,meno!$A:$A,0),1)))," ")</f>
        <v xml:space="preserve"> </v>
      </c>
      <c r="F182" s="18" t="str">
        <f>IF($B182&lt;&gt;" ",INDEX(meno!$D:$D,MATCH($B182,meno!$A:$A,0),1)," ")</f>
        <v xml:space="preserve"> </v>
      </c>
      <c r="G182" s="5" t="str">
        <f>IF($B182&lt;&gt;" ",IF(HOUR(cas!$B183)=9,"DNF",IF(HOUR(cas!$B183)=8,"DQ",cas!$B183))," ")</f>
        <v xml:space="preserve"> </v>
      </c>
      <c r="H182" s="7" t="str">
        <f>IF($B182&lt;&gt;" ",INDEX(meno!$H:$H,MATCH($B182,meno!$A:$A,0),1)," ")</f>
        <v xml:space="preserve"> </v>
      </c>
      <c r="I182" s="9" t="str">
        <f>IF($B182&lt;&gt;" ",IF($H182="A",katA!$A182,IF($H182="B",katB!$A182,IF($H182="C",katC!$A182,IF($H182="D",katD!$A182,IF($H182="E",katE!$A182,IF($H182="F",katF!$A182))))))," ")</f>
        <v xml:space="preserve"> </v>
      </c>
    </row>
    <row r="183" spans="1:9">
      <c r="A183" s="9" t="str">
        <f>IF(LEFT($G183,1)="D"," ",IF(cas!$B184&lt;&gt;0,RANK(cas!$B184,cas!$B:$B,1)," "))</f>
        <v xml:space="preserve"> </v>
      </c>
      <c r="B183" s="1" t="str">
        <f>(IF(ROW()-1&gt;meno!$L$2," ",IF(cas!$A184=0," ",cas!$A184)))</f>
        <v xml:space="preserve"> </v>
      </c>
      <c r="C183" s="6" t="str">
        <f>IF($B183&lt;&gt;" ",INDEX(meno!$B:$B,MATCH($B183,meno!$A:$A,0),1)," ")</f>
        <v xml:space="preserve"> </v>
      </c>
      <c r="D183" s="6" t="str">
        <f>IF($B183&lt;&gt;" ",IF(INDEX(meno!$E:$E,MATCH($B183,meno!$A:$A,0),1)=0," ",INDEX(meno!$E:$E,MATCH($B183,meno!$A:$A,0),1))," ")</f>
        <v xml:space="preserve"> </v>
      </c>
      <c r="E183" s="7" t="str">
        <f>IF($B183&lt;&gt;" ",IF(INDEX(meno!$F:$F,MATCH($B183,meno!$A:$A,0),1)=0," ",UPPER(INDEX(meno!$F:$F,MATCH($B183,meno!$A:$A,0),1)))," ")</f>
        <v xml:space="preserve"> </v>
      </c>
      <c r="F183" s="18" t="str">
        <f>IF($B183&lt;&gt;" ",INDEX(meno!$D:$D,MATCH($B183,meno!$A:$A,0),1)," ")</f>
        <v xml:space="preserve"> </v>
      </c>
      <c r="G183" s="5" t="str">
        <f>IF($B183&lt;&gt;" ",IF(HOUR(cas!$B184)=9,"DNF",IF(HOUR(cas!$B184)=8,"DQ",cas!$B184))," ")</f>
        <v xml:space="preserve"> </v>
      </c>
      <c r="H183" s="7" t="str">
        <f>IF($B183&lt;&gt;" ",INDEX(meno!$H:$H,MATCH($B183,meno!$A:$A,0),1)," ")</f>
        <v xml:space="preserve"> </v>
      </c>
      <c r="I183" s="9" t="str">
        <f>IF($B183&lt;&gt;" ",IF($H183="A",katA!$A183,IF($H183="B",katB!$A183,IF($H183="C",katC!$A183,IF($H183="D",katD!$A183,IF($H183="E",katE!$A183,IF($H183="F",katF!$A183))))))," ")</f>
        <v xml:space="preserve"> </v>
      </c>
    </row>
    <row r="184" spans="1:9">
      <c r="A184" s="9" t="str">
        <f>IF(LEFT($G184,1)="D"," ",IF(cas!$B185&lt;&gt;0,RANK(cas!$B185,cas!$B:$B,1)," "))</f>
        <v xml:space="preserve"> </v>
      </c>
      <c r="B184" s="1" t="str">
        <f>(IF(ROW()-1&gt;meno!$L$2," ",IF(cas!$A185=0," ",cas!$A185)))</f>
        <v xml:space="preserve"> </v>
      </c>
      <c r="C184" s="6" t="str">
        <f>IF($B184&lt;&gt;" ",INDEX(meno!$B:$B,MATCH($B184,meno!$A:$A,0),1)," ")</f>
        <v xml:space="preserve"> </v>
      </c>
      <c r="D184" s="6" t="str">
        <f>IF($B184&lt;&gt;" ",IF(INDEX(meno!$E:$E,MATCH($B184,meno!$A:$A,0),1)=0," ",INDEX(meno!$E:$E,MATCH($B184,meno!$A:$A,0),1))," ")</f>
        <v xml:space="preserve"> </v>
      </c>
      <c r="E184" s="7" t="str">
        <f>IF($B184&lt;&gt;" ",IF(INDEX(meno!$F:$F,MATCH($B184,meno!$A:$A,0),1)=0," ",UPPER(INDEX(meno!$F:$F,MATCH($B184,meno!$A:$A,0),1)))," ")</f>
        <v xml:space="preserve"> </v>
      </c>
      <c r="F184" s="18" t="str">
        <f>IF($B184&lt;&gt;" ",INDEX(meno!$D:$D,MATCH($B184,meno!$A:$A,0),1)," ")</f>
        <v xml:space="preserve"> </v>
      </c>
      <c r="G184" s="5" t="str">
        <f>IF($B184&lt;&gt;" ",IF(HOUR(cas!$B185)=9,"DNF",IF(HOUR(cas!$B185)=8,"DQ",cas!$B185))," ")</f>
        <v xml:space="preserve"> </v>
      </c>
      <c r="H184" s="7" t="str">
        <f>IF($B184&lt;&gt;" ",INDEX(meno!$H:$H,MATCH($B184,meno!$A:$A,0),1)," ")</f>
        <v xml:space="preserve"> </v>
      </c>
      <c r="I184" s="9" t="str">
        <f>IF($B184&lt;&gt;" ",IF($H184="A",katA!$A184,IF($H184="B",katB!$A184,IF($H184="C",katC!$A184,IF($H184="D",katD!$A184,IF($H184="E",katE!$A184,IF($H184="F",katF!$A184))))))," ")</f>
        <v xml:space="preserve"> </v>
      </c>
    </row>
    <row r="185" spans="1:9">
      <c r="A185" s="9" t="str">
        <f>IF(LEFT($G185,1)="D"," ",IF(cas!$B186&lt;&gt;0,RANK(cas!$B186,cas!$B:$B,1)," "))</f>
        <v xml:space="preserve"> </v>
      </c>
      <c r="B185" s="1" t="str">
        <f>(IF(ROW()-1&gt;meno!$L$2," ",IF(cas!$A186=0," ",cas!$A186)))</f>
        <v xml:space="preserve"> </v>
      </c>
      <c r="C185" s="6" t="str">
        <f>IF($B185&lt;&gt;" ",INDEX(meno!$B:$B,MATCH($B185,meno!$A:$A,0),1)," ")</f>
        <v xml:space="preserve"> </v>
      </c>
      <c r="D185" s="6" t="str">
        <f>IF($B185&lt;&gt;" ",IF(INDEX(meno!$E:$E,MATCH($B185,meno!$A:$A,0),1)=0," ",INDEX(meno!$E:$E,MATCH($B185,meno!$A:$A,0),1))," ")</f>
        <v xml:space="preserve"> </v>
      </c>
      <c r="E185" s="7" t="str">
        <f>IF($B185&lt;&gt;" ",IF(INDEX(meno!$F:$F,MATCH($B185,meno!$A:$A,0),1)=0," ",UPPER(INDEX(meno!$F:$F,MATCH($B185,meno!$A:$A,0),1)))," ")</f>
        <v xml:space="preserve"> </v>
      </c>
      <c r="F185" s="18" t="str">
        <f>IF($B185&lt;&gt;" ",INDEX(meno!$D:$D,MATCH($B185,meno!$A:$A,0),1)," ")</f>
        <v xml:space="preserve"> </v>
      </c>
      <c r="G185" s="5" t="str">
        <f>IF($B185&lt;&gt;" ",IF(HOUR(cas!$B186)=9,"DNF",IF(HOUR(cas!$B186)=8,"DQ",cas!$B186))," ")</f>
        <v xml:space="preserve"> </v>
      </c>
      <c r="H185" s="7" t="str">
        <f>IF($B185&lt;&gt;" ",INDEX(meno!$H:$H,MATCH($B185,meno!$A:$A,0),1)," ")</f>
        <v xml:space="preserve"> </v>
      </c>
      <c r="I185" s="9" t="str">
        <f>IF($B185&lt;&gt;" ",IF($H185="A",katA!$A185,IF($H185="B",katB!$A185,IF($H185="C",katC!$A185,IF($H185="D",katD!$A185,IF($H185="E",katE!$A185,IF($H185="F",katF!$A185))))))," ")</f>
        <v xml:space="preserve"> </v>
      </c>
    </row>
    <row r="186" spans="1:9">
      <c r="A186" s="9" t="str">
        <f>IF(LEFT($G186,1)="D"," ",IF(cas!$B187&lt;&gt;0,RANK(cas!$B187,cas!$B:$B,1)," "))</f>
        <v xml:space="preserve"> </v>
      </c>
      <c r="B186" s="1" t="str">
        <f>(IF(ROW()-1&gt;meno!$L$2," ",IF(cas!$A187=0," ",cas!$A187)))</f>
        <v xml:space="preserve"> </v>
      </c>
      <c r="C186" s="6" t="str">
        <f>IF($B186&lt;&gt;" ",INDEX(meno!$B:$B,MATCH($B186,meno!$A:$A,0),1)," ")</f>
        <v xml:space="preserve"> </v>
      </c>
      <c r="D186" s="6" t="str">
        <f>IF($B186&lt;&gt;" ",IF(INDEX(meno!$E:$E,MATCH($B186,meno!$A:$A,0),1)=0," ",INDEX(meno!$E:$E,MATCH($B186,meno!$A:$A,0),1))," ")</f>
        <v xml:space="preserve"> </v>
      </c>
      <c r="E186" s="7" t="str">
        <f>IF($B186&lt;&gt;" ",IF(INDEX(meno!$F:$F,MATCH($B186,meno!$A:$A,0),1)=0," ",UPPER(INDEX(meno!$F:$F,MATCH($B186,meno!$A:$A,0),1)))," ")</f>
        <v xml:space="preserve"> </v>
      </c>
      <c r="F186" s="18" t="str">
        <f>IF($B186&lt;&gt;" ",INDEX(meno!$D:$D,MATCH($B186,meno!$A:$A,0),1)," ")</f>
        <v xml:space="preserve"> </v>
      </c>
      <c r="G186" s="5" t="str">
        <f>IF($B186&lt;&gt;" ",IF(HOUR(cas!$B187)=9,"DNF",IF(HOUR(cas!$B187)=8,"DQ",cas!$B187))," ")</f>
        <v xml:space="preserve"> </v>
      </c>
      <c r="H186" s="7" t="str">
        <f>IF($B186&lt;&gt;" ",INDEX(meno!$H:$H,MATCH($B186,meno!$A:$A,0),1)," ")</f>
        <v xml:space="preserve"> </v>
      </c>
      <c r="I186" s="9" t="str">
        <f>IF($B186&lt;&gt;" ",IF($H186="A",katA!$A186,IF($H186="B",katB!$A186,IF($H186="C",katC!$A186,IF($H186="D",katD!$A186,IF($H186="E",katE!$A186,IF($H186="F",katF!$A186))))))," ")</f>
        <v xml:space="preserve"> </v>
      </c>
    </row>
    <row r="187" spans="1:9">
      <c r="A187" s="9" t="str">
        <f>IF(LEFT($G187,1)="D"," ",IF(cas!$B188&lt;&gt;0,RANK(cas!$B188,cas!$B:$B,1)," "))</f>
        <v xml:space="preserve"> </v>
      </c>
      <c r="B187" s="1" t="str">
        <f>(IF(ROW()-1&gt;meno!$L$2," ",IF(cas!$A188=0," ",cas!$A188)))</f>
        <v xml:space="preserve"> </v>
      </c>
      <c r="C187" s="6" t="str">
        <f>IF($B187&lt;&gt;" ",INDEX(meno!$B:$B,MATCH($B187,meno!$A:$A,0),1)," ")</f>
        <v xml:space="preserve"> </v>
      </c>
      <c r="D187" s="6" t="str">
        <f>IF($B187&lt;&gt;" ",IF(INDEX(meno!$E:$E,MATCH($B187,meno!$A:$A,0),1)=0," ",INDEX(meno!$E:$E,MATCH($B187,meno!$A:$A,0),1))," ")</f>
        <v xml:space="preserve"> </v>
      </c>
      <c r="E187" s="7" t="str">
        <f>IF($B187&lt;&gt;" ",IF(INDEX(meno!$F:$F,MATCH($B187,meno!$A:$A,0),1)=0," ",UPPER(INDEX(meno!$F:$F,MATCH($B187,meno!$A:$A,0),1)))," ")</f>
        <v xml:space="preserve"> </v>
      </c>
      <c r="F187" s="18" t="str">
        <f>IF($B187&lt;&gt;" ",INDEX(meno!$D:$D,MATCH($B187,meno!$A:$A,0),1)," ")</f>
        <v xml:space="preserve"> </v>
      </c>
      <c r="G187" s="5" t="str">
        <f>IF($B187&lt;&gt;" ",IF(HOUR(cas!$B188)=9,"DNF",IF(HOUR(cas!$B188)=8,"DQ",cas!$B188))," ")</f>
        <v xml:space="preserve"> </v>
      </c>
      <c r="H187" s="7" t="str">
        <f>IF($B187&lt;&gt;" ",INDEX(meno!$H:$H,MATCH($B187,meno!$A:$A,0),1)," ")</f>
        <v xml:space="preserve"> </v>
      </c>
      <c r="I187" s="9" t="str">
        <f>IF($B187&lt;&gt;" ",IF($H187="A",katA!$A187,IF($H187="B",katB!$A187,IF($H187="C",katC!$A187,IF($H187="D",katD!$A187,IF($H187="E",katE!$A187,IF($H187="F",katF!$A187))))))," ")</f>
        <v xml:space="preserve"> </v>
      </c>
    </row>
    <row r="188" spans="1:9">
      <c r="A188" s="9" t="str">
        <f>IF(LEFT($G188,1)="D"," ",IF(cas!$B189&lt;&gt;0,RANK(cas!$B189,cas!$B:$B,1)," "))</f>
        <v xml:space="preserve"> </v>
      </c>
      <c r="B188" s="1" t="str">
        <f>(IF(ROW()-1&gt;meno!$L$2," ",IF(cas!$A189=0," ",cas!$A189)))</f>
        <v xml:space="preserve"> </v>
      </c>
      <c r="C188" s="6" t="str">
        <f>IF($B188&lt;&gt;" ",INDEX(meno!$B:$B,MATCH($B188,meno!$A:$A,0),1)," ")</f>
        <v xml:space="preserve"> </v>
      </c>
      <c r="D188" s="6" t="str">
        <f>IF($B188&lt;&gt;" ",IF(INDEX(meno!$E:$E,MATCH($B188,meno!$A:$A,0),1)=0," ",INDEX(meno!$E:$E,MATCH($B188,meno!$A:$A,0),1))," ")</f>
        <v xml:space="preserve"> </v>
      </c>
      <c r="E188" s="7" t="str">
        <f>IF($B188&lt;&gt;" ",IF(INDEX(meno!$F:$F,MATCH($B188,meno!$A:$A,0),1)=0," ",UPPER(INDEX(meno!$F:$F,MATCH($B188,meno!$A:$A,0),1)))," ")</f>
        <v xml:space="preserve"> </v>
      </c>
      <c r="F188" s="18" t="str">
        <f>IF($B188&lt;&gt;" ",INDEX(meno!$D:$D,MATCH($B188,meno!$A:$A,0),1)," ")</f>
        <v xml:space="preserve"> </v>
      </c>
      <c r="G188" s="5" t="str">
        <f>IF($B188&lt;&gt;" ",IF(HOUR(cas!$B189)=9,"DNF",IF(HOUR(cas!$B189)=8,"DQ",cas!$B189))," ")</f>
        <v xml:space="preserve"> </v>
      </c>
      <c r="H188" s="7" t="str">
        <f>IF($B188&lt;&gt;" ",INDEX(meno!$H:$H,MATCH($B188,meno!$A:$A,0),1)," ")</f>
        <v xml:space="preserve"> </v>
      </c>
      <c r="I188" s="9" t="str">
        <f>IF($B188&lt;&gt;" ",IF($H188="A",katA!$A188,IF($H188="B",katB!$A188,IF($H188="C",katC!$A188,IF($H188="D",katD!$A188,IF($H188="E",katE!$A188,IF($H188="F",katF!$A188))))))," ")</f>
        <v xml:space="preserve"> </v>
      </c>
    </row>
    <row r="189" spans="1:9">
      <c r="A189" s="9" t="str">
        <f>IF(LEFT($G189,1)="D"," ",IF(cas!$B190&lt;&gt;0,RANK(cas!$B190,cas!$B:$B,1)," "))</f>
        <v xml:space="preserve"> </v>
      </c>
      <c r="B189" s="1" t="str">
        <f>(IF(ROW()-1&gt;meno!$L$2," ",IF(cas!$A190=0," ",cas!$A190)))</f>
        <v xml:space="preserve"> </v>
      </c>
      <c r="C189" s="6" t="str">
        <f>IF($B189&lt;&gt;" ",INDEX(meno!$B:$B,MATCH($B189,meno!$A:$A,0),1)," ")</f>
        <v xml:space="preserve"> </v>
      </c>
      <c r="D189" s="6" t="str">
        <f>IF($B189&lt;&gt;" ",IF(INDEX(meno!$E:$E,MATCH($B189,meno!$A:$A,0),1)=0," ",INDEX(meno!$E:$E,MATCH($B189,meno!$A:$A,0),1))," ")</f>
        <v xml:space="preserve"> </v>
      </c>
      <c r="E189" s="7" t="str">
        <f>IF($B189&lt;&gt;" ",IF(INDEX(meno!$F:$F,MATCH($B189,meno!$A:$A,0),1)=0," ",UPPER(INDEX(meno!$F:$F,MATCH($B189,meno!$A:$A,0),1)))," ")</f>
        <v xml:space="preserve"> </v>
      </c>
      <c r="F189" s="18" t="str">
        <f>IF($B189&lt;&gt;" ",INDEX(meno!$D:$D,MATCH($B189,meno!$A:$A,0),1)," ")</f>
        <v xml:space="preserve"> </v>
      </c>
      <c r="G189" s="5" t="str">
        <f>IF($B189&lt;&gt;" ",IF(HOUR(cas!$B190)=9,"DNF",IF(HOUR(cas!$B190)=8,"DQ",cas!$B190))," ")</f>
        <v xml:space="preserve"> </v>
      </c>
      <c r="H189" s="7" t="str">
        <f>IF($B189&lt;&gt;" ",INDEX(meno!$H:$H,MATCH($B189,meno!$A:$A,0),1)," ")</f>
        <v xml:space="preserve"> </v>
      </c>
      <c r="I189" s="9" t="str">
        <f>IF($B189&lt;&gt;" ",IF($H189="A",katA!$A189,IF($H189="B",katB!$A189,IF($H189="C",katC!$A189,IF($H189="D",katD!$A189,IF($H189="E",katE!$A189,IF($H189="F",katF!$A189))))))," ")</f>
        <v xml:space="preserve"> </v>
      </c>
    </row>
    <row r="190" spans="1:9">
      <c r="A190" s="9" t="str">
        <f>IF(LEFT($G190,1)="D"," ",IF(cas!$B191&lt;&gt;0,RANK(cas!$B191,cas!$B:$B,1)," "))</f>
        <v xml:space="preserve"> </v>
      </c>
      <c r="B190" s="1" t="str">
        <f>(IF(ROW()-1&gt;meno!$L$2," ",IF(cas!$A191=0," ",cas!$A191)))</f>
        <v xml:space="preserve"> </v>
      </c>
      <c r="C190" s="6" t="str">
        <f>IF($B190&lt;&gt;" ",INDEX(meno!$B:$B,MATCH($B190,meno!$A:$A,0),1)," ")</f>
        <v xml:space="preserve"> </v>
      </c>
      <c r="D190" s="6" t="str">
        <f>IF($B190&lt;&gt;" ",IF(INDEX(meno!$E:$E,MATCH($B190,meno!$A:$A,0),1)=0," ",INDEX(meno!$E:$E,MATCH($B190,meno!$A:$A,0),1))," ")</f>
        <v xml:space="preserve"> </v>
      </c>
      <c r="E190" s="7" t="str">
        <f>IF($B190&lt;&gt;" ",IF(INDEX(meno!$F:$F,MATCH($B190,meno!$A:$A,0),1)=0," ",UPPER(INDEX(meno!$F:$F,MATCH($B190,meno!$A:$A,0),1)))," ")</f>
        <v xml:space="preserve"> </v>
      </c>
      <c r="F190" s="18" t="str">
        <f>IF($B190&lt;&gt;" ",INDEX(meno!$D:$D,MATCH($B190,meno!$A:$A,0),1)," ")</f>
        <v xml:space="preserve"> </v>
      </c>
      <c r="G190" s="5" t="str">
        <f>IF($B190&lt;&gt;" ",IF(HOUR(cas!$B191)=9,"DNF",IF(HOUR(cas!$B191)=8,"DQ",cas!$B191))," ")</f>
        <v xml:space="preserve"> </v>
      </c>
      <c r="H190" s="7" t="str">
        <f>IF($B190&lt;&gt;" ",INDEX(meno!$H:$H,MATCH($B190,meno!$A:$A,0),1)," ")</f>
        <v xml:space="preserve"> </v>
      </c>
      <c r="I190" s="9" t="str">
        <f>IF($B190&lt;&gt;" ",IF($H190="A",katA!$A190,IF($H190="B",katB!$A190,IF($H190="C",katC!$A190,IF($H190="D",katD!$A190,IF($H190="E",katE!$A190,IF($H190="F",katF!$A190))))))," ")</f>
        <v xml:space="preserve"> </v>
      </c>
    </row>
    <row r="191" spans="1:9">
      <c r="A191" s="9" t="str">
        <f>IF(LEFT($G191,1)="D"," ",IF(cas!$B192&lt;&gt;0,RANK(cas!$B192,cas!$B:$B,1)," "))</f>
        <v xml:space="preserve"> </v>
      </c>
      <c r="B191" s="1" t="str">
        <f>(IF(ROW()-1&gt;meno!$L$2," ",IF(cas!$A192=0," ",cas!$A192)))</f>
        <v xml:space="preserve"> </v>
      </c>
      <c r="C191" s="6" t="str">
        <f>IF($B191&lt;&gt;" ",INDEX(meno!$B:$B,MATCH($B191,meno!$A:$A,0),1)," ")</f>
        <v xml:space="preserve"> </v>
      </c>
      <c r="D191" s="6" t="str">
        <f>IF($B191&lt;&gt;" ",IF(INDEX(meno!$E:$E,MATCH($B191,meno!$A:$A,0),1)=0," ",INDEX(meno!$E:$E,MATCH($B191,meno!$A:$A,0),1))," ")</f>
        <v xml:space="preserve"> </v>
      </c>
      <c r="E191" s="7" t="str">
        <f>IF($B191&lt;&gt;" ",IF(INDEX(meno!$F:$F,MATCH($B191,meno!$A:$A,0),1)=0," ",UPPER(INDEX(meno!$F:$F,MATCH($B191,meno!$A:$A,0),1)))," ")</f>
        <v xml:space="preserve"> </v>
      </c>
      <c r="F191" s="18" t="str">
        <f>IF($B191&lt;&gt;" ",INDEX(meno!$D:$D,MATCH($B191,meno!$A:$A,0),1)," ")</f>
        <v xml:space="preserve"> </v>
      </c>
      <c r="G191" s="5" t="str">
        <f>IF($B191&lt;&gt;" ",IF(HOUR(cas!$B192)=9,"DNF",IF(HOUR(cas!$B192)=8,"DQ",cas!$B192))," ")</f>
        <v xml:space="preserve"> </v>
      </c>
      <c r="H191" s="7" t="str">
        <f>IF($B191&lt;&gt;" ",INDEX(meno!$H:$H,MATCH($B191,meno!$A:$A,0),1)," ")</f>
        <v xml:space="preserve"> </v>
      </c>
      <c r="I191" s="9" t="str">
        <f>IF($B191&lt;&gt;" ",IF($H191="A",katA!$A191,IF($H191="B",katB!$A191,IF($H191="C",katC!$A191,IF($H191="D",katD!$A191,IF($H191="E",katE!$A191,IF($H191="F",katF!$A191))))))," ")</f>
        <v xml:space="preserve"> </v>
      </c>
    </row>
    <row r="192" spans="1:9">
      <c r="A192" s="9" t="str">
        <f>IF(LEFT($G192,1)="D"," ",IF(cas!$B193&lt;&gt;0,RANK(cas!$B193,cas!$B:$B,1)," "))</f>
        <v xml:space="preserve"> </v>
      </c>
      <c r="B192" s="1" t="str">
        <f>(IF(ROW()-1&gt;meno!$L$2," ",IF(cas!$A193=0," ",cas!$A193)))</f>
        <v xml:space="preserve"> </v>
      </c>
      <c r="C192" s="6" t="str">
        <f>IF($B192&lt;&gt;" ",INDEX(meno!$B:$B,MATCH($B192,meno!$A:$A,0),1)," ")</f>
        <v xml:space="preserve"> </v>
      </c>
      <c r="D192" s="6" t="str">
        <f>IF($B192&lt;&gt;" ",IF(INDEX(meno!$E:$E,MATCH($B192,meno!$A:$A,0),1)=0," ",INDEX(meno!$E:$E,MATCH($B192,meno!$A:$A,0),1))," ")</f>
        <v xml:space="preserve"> </v>
      </c>
      <c r="E192" s="7" t="str">
        <f>IF($B192&lt;&gt;" ",IF(INDEX(meno!$F:$F,MATCH($B192,meno!$A:$A,0),1)=0," ",UPPER(INDEX(meno!$F:$F,MATCH($B192,meno!$A:$A,0),1)))," ")</f>
        <v xml:space="preserve"> </v>
      </c>
      <c r="F192" s="18" t="str">
        <f>IF($B192&lt;&gt;" ",INDEX(meno!$D:$D,MATCH($B192,meno!$A:$A,0),1)," ")</f>
        <v xml:space="preserve"> </v>
      </c>
      <c r="G192" s="5" t="str">
        <f>IF($B192&lt;&gt;" ",IF(HOUR(cas!$B193)=9,"DNF",IF(HOUR(cas!$B193)=8,"DQ",cas!$B193))," ")</f>
        <v xml:space="preserve"> </v>
      </c>
      <c r="H192" s="7" t="str">
        <f>IF($B192&lt;&gt;" ",INDEX(meno!$H:$H,MATCH($B192,meno!$A:$A,0),1)," ")</f>
        <v xml:space="preserve"> </v>
      </c>
      <c r="I192" s="9" t="str">
        <f>IF($B192&lt;&gt;" ",IF($H192="A",katA!$A192,IF($H192="B",katB!$A192,IF($H192="C",katC!$A192,IF($H192="D",katD!$A192,IF($H192="E",katE!$A192,IF($H192="F",katF!$A192))))))," ")</f>
        <v xml:space="preserve"> </v>
      </c>
    </row>
    <row r="193" spans="1:9">
      <c r="A193" s="9" t="str">
        <f>IF(LEFT($G193,1)="D"," ",IF(cas!$B194&lt;&gt;0,RANK(cas!$B194,cas!$B:$B,1)," "))</f>
        <v xml:space="preserve"> </v>
      </c>
      <c r="B193" s="1" t="str">
        <f>(IF(ROW()-1&gt;meno!$L$2," ",IF(cas!$A194=0," ",cas!$A194)))</f>
        <v xml:space="preserve"> </v>
      </c>
      <c r="C193" s="6" t="str">
        <f>IF($B193&lt;&gt;" ",INDEX(meno!$B:$B,MATCH($B193,meno!$A:$A,0),1)," ")</f>
        <v xml:space="preserve"> </v>
      </c>
      <c r="D193" s="6" t="str">
        <f>IF($B193&lt;&gt;" ",IF(INDEX(meno!$E:$E,MATCH($B193,meno!$A:$A,0),1)=0," ",INDEX(meno!$E:$E,MATCH($B193,meno!$A:$A,0),1))," ")</f>
        <v xml:space="preserve"> </v>
      </c>
      <c r="E193" s="7" t="str">
        <f>IF($B193&lt;&gt;" ",IF(INDEX(meno!$F:$F,MATCH($B193,meno!$A:$A,0),1)=0," ",UPPER(INDEX(meno!$F:$F,MATCH($B193,meno!$A:$A,0),1)))," ")</f>
        <v xml:space="preserve"> </v>
      </c>
      <c r="F193" s="18" t="str">
        <f>IF($B193&lt;&gt;" ",INDEX(meno!$D:$D,MATCH($B193,meno!$A:$A,0),1)," ")</f>
        <v xml:space="preserve"> </v>
      </c>
      <c r="G193" s="5" t="str">
        <f>IF($B193&lt;&gt;" ",IF(HOUR(cas!$B194)=9,"DNF",IF(HOUR(cas!$B194)=8,"DQ",cas!$B194))," ")</f>
        <v xml:space="preserve"> </v>
      </c>
      <c r="H193" s="7" t="str">
        <f>IF($B193&lt;&gt;" ",INDEX(meno!$H:$H,MATCH($B193,meno!$A:$A,0),1)," ")</f>
        <v xml:space="preserve"> </v>
      </c>
      <c r="I193" s="9" t="str">
        <f>IF($B193&lt;&gt;" ",IF($H193="A",katA!$A193,IF($H193="B",katB!$A193,IF($H193="C",katC!$A193,IF($H193="D",katD!$A193,IF($H193="E",katE!$A193,IF($H193="F",katF!$A193))))))," ")</f>
        <v xml:space="preserve"> </v>
      </c>
    </row>
    <row r="194" spans="1:9">
      <c r="A194" s="9" t="str">
        <f>IF(LEFT($G194,1)="D"," ",IF(cas!$B195&lt;&gt;0,RANK(cas!$B195,cas!$B:$B,1)," "))</f>
        <v xml:space="preserve"> </v>
      </c>
      <c r="B194" s="1" t="str">
        <f>(IF(ROW()-1&gt;meno!$L$2," ",IF(cas!$A195=0," ",cas!$A195)))</f>
        <v xml:space="preserve"> </v>
      </c>
      <c r="C194" s="6" t="str">
        <f>IF($B194&lt;&gt;" ",INDEX(meno!$B:$B,MATCH($B194,meno!$A:$A,0),1)," ")</f>
        <v xml:space="preserve"> </v>
      </c>
      <c r="D194" s="6" t="str">
        <f>IF($B194&lt;&gt;" ",IF(INDEX(meno!$E:$E,MATCH($B194,meno!$A:$A,0),1)=0," ",INDEX(meno!$E:$E,MATCH($B194,meno!$A:$A,0),1))," ")</f>
        <v xml:space="preserve"> </v>
      </c>
      <c r="E194" s="7" t="str">
        <f>IF($B194&lt;&gt;" ",IF(INDEX(meno!$F:$F,MATCH($B194,meno!$A:$A,0),1)=0," ",UPPER(INDEX(meno!$F:$F,MATCH($B194,meno!$A:$A,0),1)))," ")</f>
        <v xml:space="preserve"> </v>
      </c>
      <c r="F194" s="18" t="str">
        <f>IF($B194&lt;&gt;" ",INDEX(meno!$D:$D,MATCH($B194,meno!$A:$A,0),1)," ")</f>
        <v xml:space="preserve"> </v>
      </c>
      <c r="G194" s="5" t="str">
        <f>IF($B194&lt;&gt;" ",IF(HOUR(cas!$B195)=9,"DNF",IF(HOUR(cas!$B195)=8,"DQ",cas!$B195))," ")</f>
        <v xml:space="preserve"> </v>
      </c>
      <c r="H194" s="7" t="str">
        <f>IF($B194&lt;&gt;" ",INDEX(meno!$H:$H,MATCH($B194,meno!$A:$A,0),1)," ")</f>
        <v xml:space="preserve"> </v>
      </c>
      <c r="I194" s="9" t="str">
        <f>IF($B194&lt;&gt;" ",IF($H194="A",katA!$A194,IF($H194="B",katB!$A194,IF($H194="C",katC!$A194,IF($H194="D",katD!$A194,IF($H194="E",katE!$A194,IF($H194="F",katF!$A194))))))," ")</f>
        <v xml:space="preserve"> </v>
      </c>
    </row>
    <row r="195" spans="1:9">
      <c r="A195" s="9" t="str">
        <f>IF(LEFT($G195,1)="D"," ",IF(cas!$B196&lt;&gt;0,RANK(cas!$B196,cas!$B:$B,1)," "))</f>
        <v xml:space="preserve"> </v>
      </c>
      <c r="B195" s="1" t="str">
        <f>(IF(ROW()-1&gt;meno!$L$2," ",IF(cas!$A196=0," ",cas!$A196)))</f>
        <v xml:space="preserve"> </v>
      </c>
      <c r="C195" s="6" t="str">
        <f>IF($B195&lt;&gt;" ",INDEX(meno!$B:$B,MATCH($B195,meno!$A:$A,0),1)," ")</f>
        <v xml:space="preserve"> </v>
      </c>
      <c r="D195" s="6" t="str">
        <f>IF($B195&lt;&gt;" ",IF(INDEX(meno!$E:$E,MATCH($B195,meno!$A:$A,0),1)=0," ",INDEX(meno!$E:$E,MATCH($B195,meno!$A:$A,0),1))," ")</f>
        <v xml:space="preserve"> </v>
      </c>
      <c r="E195" s="7" t="str">
        <f>IF($B195&lt;&gt;" ",IF(INDEX(meno!$F:$F,MATCH($B195,meno!$A:$A,0),1)=0," ",UPPER(INDEX(meno!$F:$F,MATCH($B195,meno!$A:$A,0),1)))," ")</f>
        <v xml:space="preserve"> </v>
      </c>
      <c r="F195" s="18" t="str">
        <f>IF($B195&lt;&gt;" ",INDEX(meno!$D:$D,MATCH($B195,meno!$A:$A,0),1)," ")</f>
        <v xml:space="preserve"> </v>
      </c>
      <c r="G195" s="5" t="str">
        <f>IF($B195&lt;&gt;" ",IF(HOUR(cas!$B196)=9,"DNF",IF(HOUR(cas!$B196)=8,"DQ",cas!$B196))," ")</f>
        <v xml:space="preserve"> </v>
      </c>
      <c r="H195" s="7" t="str">
        <f>IF($B195&lt;&gt;" ",INDEX(meno!$H:$H,MATCH($B195,meno!$A:$A,0),1)," ")</f>
        <v xml:space="preserve"> </v>
      </c>
      <c r="I195" s="9" t="str">
        <f>IF($B195&lt;&gt;" ",IF($H195="A",katA!$A195,IF($H195="B",katB!$A195,IF($H195="C",katC!$A195,IF($H195="D",katD!$A195,IF($H195="E",katE!$A195,IF($H195="F",katF!$A195))))))," ")</f>
        <v xml:space="preserve"> </v>
      </c>
    </row>
    <row r="196" spans="1:9">
      <c r="A196" s="9" t="str">
        <f>IF(LEFT($G196,1)="D"," ",IF(cas!$B197&lt;&gt;0,RANK(cas!$B197,cas!$B:$B,1)," "))</f>
        <v xml:space="preserve"> </v>
      </c>
      <c r="B196" s="1" t="str">
        <f>(IF(ROW()-1&gt;meno!$L$2," ",IF(cas!$A197=0," ",cas!$A197)))</f>
        <v xml:space="preserve"> </v>
      </c>
      <c r="C196" s="6" t="str">
        <f>IF($B196&lt;&gt;" ",INDEX(meno!$B:$B,MATCH($B196,meno!$A:$A,0),1)," ")</f>
        <v xml:space="preserve"> </v>
      </c>
      <c r="D196" s="6" t="str">
        <f>IF($B196&lt;&gt;" ",IF(INDEX(meno!$E:$E,MATCH($B196,meno!$A:$A,0),1)=0," ",INDEX(meno!$E:$E,MATCH($B196,meno!$A:$A,0),1))," ")</f>
        <v xml:space="preserve"> </v>
      </c>
      <c r="E196" s="7" t="str">
        <f>IF($B196&lt;&gt;" ",IF(INDEX(meno!$F:$F,MATCH($B196,meno!$A:$A,0),1)=0," ",UPPER(INDEX(meno!$F:$F,MATCH($B196,meno!$A:$A,0),1)))," ")</f>
        <v xml:space="preserve"> </v>
      </c>
      <c r="F196" s="18" t="str">
        <f>IF($B196&lt;&gt;" ",INDEX(meno!$D:$D,MATCH($B196,meno!$A:$A,0),1)," ")</f>
        <v xml:space="preserve"> </v>
      </c>
      <c r="G196" s="5" t="str">
        <f>IF($B196&lt;&gt;" ",IF(HOUR(cas!$B197)=9,"DNF",IF(HOUR(cas!$B197)=8,"DQ",cas!$B197))," ")</f>
        <v xml:space="preserve"> </v>
      </c>
      <c r="H196" s="7" t="str">
        <f>IF($B196&lt;&gt;" ",INDEX(meno!$H:$H,MATCH($B196,meno!$A:$A,0),1)," ")</f>
        <v xml:space="preserve"> </v>
      </c>
      <c r="I196" s="9" t="str">
        <f>IF($B196&lt;&gt;" ",IF($H196="A",katA!$A196,IF($H196="B",katB!$A196,IF($H196="C",katC!$A196,IF($H196="D",katD!$A196,IF($H196="E",katE!$A196,IF($H196="F",katF!$A196))))))," ")</f>
        <v xml:space="preserve"> </v>
      </c>
    </row>
    <row r="197" spans="1:9">
      <c r="A197" s="9" t="str">
        <f>IF(LEFT($G197,1)="D"," ",IF(cas!$B198&lt;&gt;0,RANK(cas!$B198,cas!$B:$B,1)," "))</f>
        <v xml:space="preserve"> </v>
      </c>
      <c r="B197" s="1" t="str">
        <f>(IF(ROW()-1&gt;meno!$L$2," ",IF(cas!$A198=0," ",cas!$A198)))</f>
        <v xml:space="preserve"> </v>
      </c>
      <c r="C197" s="6" t="str">
        <f>IF($B197&lt;&gt;" ",INDEX(meno!$B:$B,MATCH($B197,meno!$A:$A,0),1)," ")</f>
        <v xml:space="preserve"> </v>
      </c>
      <c r="D197" s="6" t="str">
        <f>IF($B197&lt;&gt;" ",IF(INDEX(meno!$E:$E,MATCH($B197,meno!$A:$A,0),1)=0," ",INDEX(meno!$E:$E,MATCH($B197,meno!$A:$A,0),1))," ")</f>
        <v xml:space="preserve"> </v>
      </c>
      <c r="E197" s="7" t="str">
        <f>IF($B197&lt;&gt;" ",IF(INDEX(meno!$F:$F,MATCH($B197,meno!$A:$A,0),1)=0," ",UPPER(INDEX(meno!$F:$F,MATCH($B197,meno!$A:$A,0),1)))," ")</f>
        <v xml:space="preserve"> </v>
      </c>
      <c r="F197" s="18" t="str">
        <f>IF($B197&lt;&gt;" ",INDEX(meno!$D:$D,MATCH($B197,meno!$A:$A,0),1)," ")</f>
        <v xml:space="preserve"> </v>
      </c>
      <c r="G197" s="5" t="str">
        <f>IF($B197&lt;&gt;" ",IF(HOUR(cas!$B198)=9,"DNF",IF(HOUR(cas!$B198)=8,"DQ",cas!$B198))," ")</f>
        <v xml:space="preserve"> </v>
      </c>
      <c r="H197" s="7" t="str">
        <f>IF($B197&lt;&gt;" ",INDEX(meno!$H:$H,MATCH($B197,meno!$A:$A,0),1)," ")</f>
        <v xml:space="preserve"> </v>
      </c>
      <c r="I197" s="9" t="str">
        <f>IF($B197&lt;&gt;" ",IF($H197="A",katA!$A197,IF($H197="B",katB!$A197,IF($H197="C",katC!$A197,IF($H197="D",katD!$A197,IF($H197="E",katE!$A197,IF($H197="F",katF!$A197))))))," ")</f>
        <v xml:space="preserve"> </v>
      </c>
    </row>
    <row r="198" spans="1:9">
      <c r="A198" s="9" t="str">
        <f>IF(LEFT($G198,1)="D"," ",IF(cas!$B199&lt;&gt;0,RANK(cas!$B199,cas!$B:$B,1)," "))</f>
        <v xml:space="preserve"> </v>
      </c>
      <c r="B198" s="1" t="str">
        <f>(IF(ROW()-1&gt;meno!$L$2," ",IF(cas!$A199=0," ",cas!$A199)))</f>
        <v xml:space="preserve"> </v>
      </c>
      <c r="C198" s="6" t="str">
        <f>IF($B198&lt;&gt;" ",INDEX(meno!$B:$B,MATCH($B198,meno!$A:$A,0),1)," ")</f>
        <v xml:space="preserve"> </v>
      </c>
      <c r="D198" s="6" t="str">
        <f>IF($B198&lt;&gt;" ",IF(INDEX(meno!$E:$E,MATCH($B198,meno!$A:$A,0),1)=0," ",INDEX(meno!$E:$E,MATCH($B198,meno!$A:$A,0),1))," ")</f>
        <v xml:space="preserve"> </v>
      </c>
      <c r="E198" s="7" t="str">
        <f>IF($B198&lt;&gt;" ",IF(INDEX(meno!$F:$F,MATCH($B198,meno!$A:$A,0),1)=0," ",UPPER(INDEX(meno!$F:$F,MATCH($B198,meno!$A:$A,0),1)))," ")</f>
        <v xml:space="preserve"> </v>
      </c>
      <c r="F198" s="18" t="str">
        <f>IF($B198&lt;&gt;" ",INDEX(meno!$D:$D,MATCH($B198,meno!$A:$A,0),1)," ")</f>
        <v xml:space="preserve"> </v>
      </c>
      <c r="G198" s="5" t="str">
        <f>IF($B198&lt;&gt;" ",IF(HOUR(cas!$B199)=9,"DNF",IF(HOUR(cas!$B199)=8,"DQ",cas!$B199))," ")</f>
        <v xml:space="preserve"> </v>
      </c>
      <c r="H198" s="7" t="str">
        <f>IF($B198&lt;&gt;" ",INDEX(meno!$H:$H,MATCH($B198,meno!$A:$A,0),1)," ")</f>
        <v xml:space="preserve"> </v>
      </c>
      <c r="I198" s="9" t="str">
        <f>IF($B198&lt;&gt;" ",IF($H198="A",katA!$A198,IF($H198="B",katB!$A198,IF($H198="C",katC!$A198,IF($H198="D",katD!$A198,IF($H198="E",katE!$A198,IF($H198="F",katF!$A198))))))," ")</f>
        <v xml:space="preserve"> </v>
      </c>
    </row>
    <row r="199" spans="1:9">
      <c r="A199" s="9" t="str">
        <f>IF(LEFT($G199,1)="D"," ",IF(cas!$B200&lt;&gt;0,RANK(cas!$B200,cas!$B:$B,1)," "))</f>
        <v xml:space="preserve"> </v>
      </c>
      <c r="B199" s="1" t="str">
        <f>(IF(ROW()-1&gt;meno!$L$2," ",IF(cas!$A200=0," ",cas!$A200)))</f>
        <v xml:space="preserve"> </v>
      </c>
      <c r="C199" s="6" t="str">
        <f>IF($B199&lt;&gt;" ",INDEX(meno!$B:$B,MATCH($B199,meno!$A:$A,0),1)," ")</f>
        <v xml:space="preserve"> </v>
      </c>
      <c r="D199" s="6" t="str">
        <f>IF($B199&lt;&gt;" ",IF(INDEX(meno!$E:$E,MATCH($B199,meno!$A:$A,0),1)=0," ",INDEX(meno!$E:$E,MATCH($B199,meno!$A:$A,0),1))," ")</f>
        <v xml:space="preserve"> </v>
      </c>
      <c r="E199" s="7" t="str">
        <f>IF($B199&lt;&gt;" ",IF(INDEX(meno!$F:$F,MATCH($B199,meno!$A:$A,0),1)=0," ",UPPER(INDEX(meno!$F:$F,MATCH($B199,meno!$A:$A,0),1)))," ")</f>
        <v xml:space="preserve"> </v>
      </c>
      <c r="F199" s="18" t="str">
        <f>IF($B199&lt;&gt;" ",INDEX(meno!$D:$D,MATCH($B199,meno!$A:$A,0),1)," ")</f>
        <v xml:space="preserve"> </v>
      </c>
      <c r="G199" s="5" t="str">
        <f>IF($B199&lt;&gt;" ",IF(HOUR(cas!$B200)=9,"DNF",IF(HOUR(cas!$B200)=8,"DQ",cas!$B200))," ")</f>
        <v xml:space="preserve"> </v>
      </c>
      <c r="H199" s="7" t="str">
        <f>IF($B199&lt;&gt;" ",INDEX(meno!$H:$H,MATCH($B199,meno!$A:$A,0),1)," ")</f>
        <v xml:space="preserve"> </v>
      </c>
      <c r="I199" s="9" t="str">
        <f>IF($B199&lt;&gt;" ",IF($H199="A",katA!$A199,IF($H199="B",katB!$A199,IF($H199="C",katC!$A199,IF($H199="D",katD!$A199,IF($H199="E",katE!$A199,IF($H199="F",katF!$A199))))))," ")</f>
        <v xml:space="preserve"> </v>
      </c>
    </row>
    <row r="200" spans="1:9">
      <c r="A200" s="9" t="str">
        <f>IF(LEFT($G200,1)="D"," ",IF(cas!$B201&lt;&gt;0,RANK(cas!$B201,cas!$B:$B,1)," "))</f>
        <v xml:space="preserve"> </v>
      </c>
      <c r="B200" s="1" t="str">
        <f>(IF(ROW()-1&gt;meno!$L$2," ",IF(cas!$A201=0," ",cas!$A201)))</f>
        <v xml:space="preserve"> </v>
      </c>
      <c r="C200" s="6" t="str">
        <f>IF($B200&lt;&gt;" ",INDEX(meno!$B:$B,MATCH($B200,meno!$A:$A,0),1)," ")</f>
        <v xml:space="preserve"> </v>
      </c>
      <c r="D200" s="6" t="str">
        <f>IF($B200&lt;&gt;" ",IF(INDEX(meno!$E:$E,MATCH($B200,meno!$A:$A,0),1)=0," ",INDEX(meno!$E:$E,MATCH($B200,meno!$A:$A,0),1))," ")</f>
        <v xml:space="preserve"> </v>
      </c>
      <c r="E200" s="7" t="str">
        <f>IF($B200&lt;&gt;" ",IF(INDEX(meno!$F:$F,MATCH($B200,meno!$A:$A,0),1)=0," ",UPPER(INDEX(meno!$F:$F,MATCH($B200,meno!$A:$A,0),1)))," ")</f>
        <v xml:space="preserve"> </v>
      </c>
      <c r="F200" s="18" t="str">
        <f>IF($B200&lt;&gt;" ",INDEX(meno!$D:$D,MATCH($B200,meno!$A:$A,0),1)," ")</f>
        <v xml:space="preserve"> </v>
      </c>
      <c r="G200" s="5" t="str">
        <f>IF($B200&lt;&gt;" ",IF(HOUR(cas!$B201)=9,"DNF",IF(HOUR(cas!$B201)=8,"DQ",cas!$B201))," ")</f>
        <v xml:space="preserve"> </v>
      </c>
      <c r="H200" s="7" t="str">
        <f>IF($B200&lt;&gt;" ",INDEX(meno!$H:$H,MATCH($B200,meno!$A:$A,0),1)," ")</f>
        <v xml:space="preserve"> </v>
      </c>
      <c r="I200" s="9" t="str">
        <f>IF($B200&lt;&gt;" ",IF($H200="A",katA!$A200,IF($H200="B",katB!$A200,IF($H200="C",katC!$A200,IF($H200="D",katD!$A200,IF($H200="E",katE!$A200,IF($H200="F",katF!$A200))))))," ")</f>
        <v xml:space="preserve"> </v>
      </c>
    </row>
    <row r="201" spans="1:9">
      <c r="A201" s="9" t="str">
        <f>IF(LEFT($G201,1)="D"," ",IF(cas!$B202&lt;&gt;0,RANK(cas!$B202,cas!$B:$B,1)," "))</f>
        <v xml:space="preserve"> </v>
      </c>
      <c r="B201" s="1" t="str">
        <f>(IF(ROW()-1&gt;meno!$L$2," ",IF(cas!$A202=0," ",cas!$A202)))</f>
        <v xml:space="preserve"> </v>
      </c>
      <c r="C201" s="6" t="str">
        <f>IF($B201&lt;&gt;" ",INDEX(meno!$B:$B,MATCH($B201,meno!$A:$A,0),1)," ")</f>
        <v xml:space="preserve"> </v>
      </c>
      <c r="D201" s="6" t="str">
        <f>IF($B201&lt;&gt;" ",IF(INDEX(meno!$E:$E,MATCH($B201,meno!$A:$A,0),1)=0," ",INDEX(meno!$E:$E,MATCH($B201,meno!$A:$A,0),1))," ")</f>
        <v xml:space="preserve"> </v>
      </c>
      <c r="E201" s="7" t="str">
        <f>IF($B201&lt;&gt;" ",IF(INDEX(meno!$F:$F,MATCH($B201,meno!$A:$A,0),1)=0," ",UPPER(INDEX(meno!$F:$F,MATCH($B201,meno!$A:$A,0),1)))," ")</f>
        <v xml:space="preserve"> </v>
      </c>
      <c r="F201" s="18" t="str">
        <f>IF($B201&lt;&gt;" ",INDEX(meno!$D:$D,MATCH($B201,meno!$A:$A,0),1)," ")</f>
        <v xml:space="preserve"> </v>
      </c>
      <c r="G201" s="5" t="str">
        <f>IF($B201&lt;&gt;" ",IF(HOUR(cas!$B202)=9,"DNF",IF(HOUR(cas!$B202)=8,"DQ",cas!$B202))," ")</f>
        <v xml:space="preserve"> </v>
      </c>
      <c r="H201" s="7" t="str">
        <f>IF($B201&lt;&gt;" ",INDEX(meno!$H:$H,MATCH($B201,meno!$A:$A,0),1)," ")</f>
        <v xml:space="preserve"> </v>
      </c>
      <c r="I201" s="9" t="str">
        <f>IF($B201&lt;&gt;" ",IF($H201="A",katA!$A201,IF($H201="B",katB!$A201,IF($H201="C",katC!$A201,IF($H201="D",katD!$A201,IF($H201="E",katE!$A201,IF($H201="F",katF!$A201))))))," ")</f>
        <v xml:space="preserve"> </v>
      </c>
    </row>
    <row r="202" spans="1:9">
      <c r="A202" s="9" t="str">
        <f>IF(LEFT($G202,1)="D"," ",IF(cas!$B203&lt;&gt;0,RANK(cas!$B203,cas!$B:$B,1)," "))</f>
        <v xml:space="preserve"> </v>
      </c>
      <c r="B202" s="1" t="str">
        <f>(IF(ROW()-1&gt;meno!$L$2," ",IF(cas!$A203=0," ",cas!$A203)))</f>
        <v xml:space="preserve"> </v>
      </c>
      <c r="C202" s="6" t="str">
        <f>IF($B202&lt;&gt;" ",INDEX(meno!$B:$B,MATCH($B202,meno!$A:$A,0),1)," ")</f>
        <v xml:space="preserve"> </v>
      </c>
      <c r="D202" s="6" t="str">
        <f>IF($B202&lt;&gt;" ",IF(INDEX(meno!$E:$E,MATCH($B202,meno!$A:$A,0),1)=0," ",INDEX(meno!$E:$E,MATCH($B202,meno!$A:$A,0),1))," ")</f>
        <v xml:space="preserve"> </v>
      </c>
      <c r="E202" s="7" t="str">
        <f>IF($B202&lt;&gt;" ",IF(INDEX(meno!$F:$F,MATCH($B202,meno!$A:$A,0),1)=0," ",UPPER(INDEX(meno!$F:$F,MATCH($B202,meno!$A:$A,0),1)))," ")</f>
        <v xml:space="preserve"> </v>
      </c>
      <c r="F202" s="18" t="str">
        <f>IF($B202&lt;&gt;" ",INDEX(meno!$D:$D,MATCH($B202,meno!$A:$A,0),1)," ")</f>
        <v xml:space="preserve"> </v>
      </c>
      <c r="G202" s="5" t="str">
        <f>IF($B202&lt;&gt;" ",IF(HOUR(cas!$B203)=9,"DNF",IF(HOUR(cas!$B203)=8,"DQ",cas!$B203))," ")</f>
        <v xml:space="preserve"> </v>
      </c>
      <c r="H202" s="7" t="str">
        <f>IF($B202&lt;&gt;" ",INDEX(meno!$H:$H,MATCH($B202,meno!$A:$A,0),1)," ")</f>
        <v xml:space="preserve"> </v>
      </c>
      <c r="I202" s="9" t="str">
        <f>IF($B202&lt;&gt;" ",IF($H202="A",katA!$A202,IF($H202="B",katB!$A202,IF($H202="C",katC!$A202,IF($H202="D",katD!$A202,IF($H202="E",katE!$A202,IF($H202="F",katF!$A202))))))," ")</f>
        <v xml:space="preserve"> </v>
      </c>
    </row>
    <row r="203" spans="1:9">
      <c r="A203" s="9" t="str">
        <f>IF(LEFT($G203,1)="D"," ",IF(cas!$B204&lt;&gt;0,RANK(cas!$B204,cas!$B:$B,1)," "))</f>
        <v xml:space="preserve"> </v>
      </c>
      <c r="B203" s="1" t="str">
        <f>(IF(ROW()-1&gt;meno!$L$2," ",IF(cas!$A204=0," ",cas!$A204)))</f>
        <v xml:space="preserve"> </v>
      </c>
      <c r="C203" s="6" t="str">
        <f>IF($B203&lt;&gt;" ",INDEX(meno!$B:$B,MATCH($B203,meno!$A:$A,0),1)," ")</f>
        <v xml:space="preserve"> </v>
      </c>
      <c r="D203" s="6" t="str">
        <f>IF($B203&lt;&gt;" ",IF(INDEX(meno!$E:$E,MATCH($B203,meno!$A:$A,0),1)=0," ",INDEX(meno!$E:$E,MATCH($B203,meno!$A:$A,0),1))," ")</f>
        <v xml:space="preserve"> </v>
      </c>
      <c r="E203" s="7" t="str">
        <f>IF($B203&lt;&gt;" ",IF(INDEX(meno!$F:$F,MATCH($B203,meno!$A:$A,0),1)=0," ",UPPER(INDEX(meno!$F:$F,MATCH($B203,meno!$A:$A,0),1)))," ")</f>
        <v xml:space="preserve"> </v>
      </c>
      <c r="F203" s="18" t="str">
        <f>IF($B203&lt;&gt;" ",INDEX(meno!$D:$D,MATCH($B203,meno!$A:$A,0),1)," ")</f>
        <v xml:space="preserve"> </v>
      </c>
      <c r="G203" s="5" t="str">
        <f>IF($B203&lt;&gt;" ",IF(HOUR(cas!$B204)=9,"DNF",IF(HOUR(cas!$B204)=8,"DQ",cas!$B204))," ")</f>
        <v xml:space="preserve"> </v>
      </c>
      <c r="H203" s="7" t="str">
        <f>IF($B203&lt;&gt;" ",INDEX(meno!$H:$H,MATCH($B203,meno!$A:$A,0),1)," ")</f>
        <v xml:space="preserve"> </v>
      </c>
      <c r="I203" s="9" t="str">
        <f>IF($B203&lt;&gt;" ",IF($H203="A",katA!$A203,IF($H203="B",katB!$A203,IF($H203="C",katC!$A203,IF($H203="D",katD!$A203,IF($H203="E",katE!$A203,IF($H203="F",katF!$A203))))))," ")</f>
        <v xml:space="preserve"> </v>
      </c>
    </row>
    <row r="204" spans="1:9">
      <c r="A204" s="9" t="str">
        <f>IF(LEFT($G204,1)="D"," ",IF(cas!$B205&lt;&gt;0,RANK(cas!$B205,cas!$B:$B,1)," "))</f>
        <v xml:space="preserve"> </v>
      </c>
      <c r="B204" s="1" t="str">
        <f>(IF(ROW()-1&gt;meno!$L$2," ",IF(cas!$A205=0," ",cas!$A205)))</f>
        <v xml:space="preserve"> </v>
      </c>
      <c r="C204" s="6" t="str">
        <f>IF($B204&lt;&gt;" ",INDEX(meno!$B:$B,MATCH($B204,meno!$A:$A,0),1)," ")</f>
        <v xml:space="preserve"> </v>
      </c>
      <c r="D204" s="6" t="str">
        <f>IF($B204&lt;&gt;" ",IF(INDEX(meno!$E:$E,MATCH($B204,meno!$A:$A,0),1)=0," ",INDEX(meno!$E:$E,MATCH($B204,meno!$A:$A,0),1))," ")</f>
        <v xml:space="preserve"> </v>
      </c>
      <c r="E204" s="7" t="str">
        <f>IF($B204&lt;&gt;" ",IF(INDEX(meno!$F:$F,MATCH($B204,meno!$A:$A,0),1)=0," ",UPPER(INDEX(meno!$F:$F,MATCH($B204,meno!$A:$A,0),1)))," ")</f>
        <v xml:space="preserve"> </v>
      </c>
      <c r="F204" s="18" t="str">
        <f>IF($B204&lt;&gt;" ",INDEX(meno!$D:$D,MATCH($B204,meno!$A:$A,0),1)," ")</f>
        <v xml:space="preserve"> </v>
      </c>
      <c r="G204" s="5" t="str">
        <f>IF($B204&lt;&gt;" ",IF(HOUR(cas!$B205)=9,"DNF",IF(HOUR(cas!$B205)=8,"DQ",cas!$B205))," ")</f>
        <v xml:space="preserve"> </v>
      </c>
      <c r="H204" s="7" t="str">
        <f>IF($B204&lt;&gt;" ",INDEX(meno!$H:$H,MATCH($B204,meno!$A:$A,0),1)," ")</f>
        <v xml:space="preserve"> </v>
      </c>
      <c r="I204" s="9" t="str">
        <f>IF($B204&lt;&gt;" ",IF($H204="A",katA!$A204,IF($H204="B",katB!$A204,IF($H204="C",katC!$A204,IF($H204="D",katD!$A204,IF($H204="E",katE!$A204,IF($H204="F",katF!$A204))))))," ")</f>
        <v xml:space="preserve"> </v>
      </c>
    </row>
    <row r="205" spans="1:9">
      <c r="A205" s="9" t="str">
        <f>IF(LEFT($G205,1)="D"," ",IF(cas!$B206&lt;&gt;0,RANK(cas!$B206,cas!$B:$B,1)," "))</f>
        <v xml:space="preserve"> </v>
      </c>
      <c r="B205" s="1" t="str">
        <f>(IF(ROW()-1&gt;meno!$L$2," ",IF(cas!$A206=0," ",cas!$A206)))</f>
        <v xml:space="preserve"> </v>
      </c>
      <c r="C205" s="6" t="str">
        <f>IF($B205&lt;&gt;" ",INDEX(meno!$B:$B,MATCH($B205,meno!$A:$A,0),1)," ")</f>
        <v xml:space="preserve"> </v>
      </c>
      <c r="D205" s="6" t="str">
        <f>IF($B205&lt;&gt;" ",IF(INDEX(meno!$E:$E,MATCH($B205,meno!$A:$A,0),1)=0," ",INDEX(meno!$E:$E,MATCH($B205,meno!$A:$A,0),1))," ")</f>
        <v xml:space="preserve"> </v>
      </c>
      <c r="E205" s="7" t="str">
        <f>IF($B205&lt;&gt;" ",IF(INDEX(meno!$F:$F,MATCH($B205,meno!$A:$A,0),1)=0," ",UPPER(INDEX(meno!$F:$F,MATCH($B205,meno!$A:$A,0),1)))," ")</f>
        <v xml:space="preserve"> </v>
      </c>
      <c r="F205" s="18" t="str">
        <f>IF($B205&lt;&gt;" ",INDEX(meno!$D:$D,MATCH($B205,meno!$A:$A,0),1)," ")</f>
        <v xml:space="preserve"> </v>
      </c>
      <c r="G205" s="5" t="str">
        <f>IF($B205&lt;&gt;" ",IF(HOUR(cas!$B206)=9,"DNF",IF(HOUR(cas!$B206)=8,"DQ",cas!$B206))," ")</f>
        <v xml:space="preserve"> </v>
      </c>
      <c r="H205" s="7" t="str">
        <f>IF($B205&lt;&gt;" ",INDEX(meno!$H:$H,MATCH($B205,meno!$A:$A,0),1)," ")</f>
        <v xml:space="preserve"> </v>
      </c>
      <c r="I205" s="9" t="str">
        <f>IF($B205&lt;&gt;" ",IF($H205="A",katA!$A205,IF($H205="B",katB!$A205,IF($H205="C",katC!$A205,IF($H205="D",katD!$A205,IF($H205="E",katE!$A205,IF($H205="F",katF!$A205))))))," ")</f>
        <v xml:space="preserve"> </v>
      </c>
    </row>
    <row r="206" spans="1:9">
      <c r="A206" s="9" t="str">
        <f>IF(LEFT($G206,1)="D"," ",IF(cas!$B207&lt;&gt;0,RANK(cas!$B207,cas!$B:$B,1)," "))</f>
        <v xml:space="preserve"> </v>
      </c>
      <c r="B206" s="1" t="str">
        <f>(IF(ROW()-1&gt;meno!$L$2," ",IF(cas!$A207=0," ",cas!$A207)))</f>
        <v xml:space="preserve"> </v>
      </c>
      <c r="C206" s="6" t="str">
        <f>IF($B206&lt;&gt;" ",INDEX(meno!$B:$B,MATCH($B206,meno!$A:$A,0),1)," ")</f>
        <v xml:space="preserve"> </v>
      </c>
      <c r="D206" s="6" t="str">
        <f>IF($B206&lt;&gt;" ",IF(INDEX(meno!$E:$E,MATCH($B206,meno!$A:$A,0),1)=0," ",INDEX(meno!$E:$E,MATCH($B206,meno!$A:$A,0),1))," ")</f>
        <v xml:space="preserve"> </v>
      </c>
      <c r="E206" s="7" t="str">
        <f>IF($B206&lt;&gt;" ",IF(INDEX(meno!$F:$F,MATCH($B206,meno!$A:$A,0),1)=0," ",UPPER(INDEX(meno!$F:$F,MATCH($B206,meno!$A:$A,0),1)))," ")</f>
        <v xml:space="preserve"> </v>
      </c>
      <c r="F206" s="18" t="str">
        <f>IF($B206&lt;&gt;" ",INDEX(meno!$D:$D,MATCH($B206,meno!$A:$A,0),1)," ")</f>
        <v xml:space="preserve"> </v>
      </c>
      <c r="G206" s="5" t="str">
        <f>IF($B206&lt;&gt;" ",IF(HOUR(cas!$B207)=9,"DNF",IF(HOUR(cas!$B207)=8,"DQ",cas!$B207))," ")</f>
        <v xml:space="preserve"> </v>
      </c>
      <c r="H206" s="7" t="str">
        <f>IF($B206&lt;&gt;" ",INDEX(meno!$H:$H,MATCH($B206,meno!$A:$A,0),1)," ")</f>
        <v xml:space="preserve"> </v>
      </c>
      <c r="I206" s="9" t="str">
        <f>IF($B206&lt;&gt;" ",IF($H206="A",katA!$A206,IF($H206="B",katB!$A206,IF($H206="C",katC!$A206,IF($H206="D",katD!$A206,IF($H206="E",katE!$A206,IF($H206="F",katF!$A206))))))," ")</f>
        <v xml:space="preserve"> </v>
      </c>
    </row>
    <row r="207" spans="1:9">
      <c r="A207" s="9" t="str">
        <f>IF(LEFT($G207,1)="D"," ",IF(cas!$B208&lt;&gt;0,RANK(cas!$B208,cas!$B:$B,1)," "))</f>
        <v xml:space="preserve"> </v>
      </c>
      <c r="B207" s="1" t="str">
        <f>(IF(ROW()-1&gt;meno!$L$2," ",IF(cas!$A208=0," ",cas!$A208)))</f>
        <v xml:space="preserve"> </v>
      </c>
      <c r="C207" s="6" t="str">
        <f>IF($B207&lt;&gt;" ",INDEX(meno!$B:$B,MATCH($B207,meno!$A:$A,0),1)," ")</f>
        <v xml:space="preserve"> </v>
      </c>
      <c r="D207" s="6" t="str">
        <f>IF($B207&lt;&gt;" ",IF(INDEX(meno!$E:$E,MATCH($B207,meno!$A:$A,0),1)=0," ",INDEX(meno!$E:$E,MATCH($B207,meno!$A:$A,0),1))," ")</f>
        <v xml:space="preserve"> </v>
      </c>
      <c r="E207" s="7" t="str">
        <f>IF($B207&lt;&gt;" ",IF(INDEX(meno!$F:$F,MATCH($B207,meno!$A:$A,0),1)=0," ",UPPER(INDEX(meno!$F:$F,MATCH($B207,meno!$A:$A,0),1)))," ")</f>
        <v xml:space="preserve"> </v>
      </c>
      <c r="F207" s="18" t="str">
        <f>IF($B207&lt;&gt;" ",INDEX(meno!$D:$D,MATCH($B207,meno!$A:$A,0),1)," ")</f>
        <v xml:space="preserve"> </v>
      </c>
      <c r="G207" s="5" t="str">
        <f>IF($B207&lt;&gt;" ",IF(HOUR(cas!$B208)=9,"DNF",IF(HOUR(cas!$B208)=8,"DQ",cas!$B208))," ")</f>
        <v xml:space="preserve"> </v>
      </c>
      <c r="H207" s="7" t="str">
        <f>IF($B207&lt;&gt;" ",INDEX(meno!$H:$H,MATCH($B207,meno!$A:$A,0),1)," ")</f>
        <v xml:space="preserve"> </v>
      </c>
      <c r="I207" s="9" t="str">
        <f>IF($B207&lt;&gt;" ",IF($H207="A",katA!$A207,IF($H207="B",katB!$A207,IF($H207="C",katC!$A207,IF($H207="D",katD!$A207,IF($H207="E",katE!$A207,IF($H207="F",katF!$A207))))))," ")</f>
        <v xml:space="preserve"> </v>
      </c>
    </row>
    <row r="208" spans="1:9">
      <c r="A208" s="9" t="str">
        <f>IF(LEFT($G208,1)="D"," ",IF(cas!$B209&lt;&gt;0,RANK(cas!$B209,cas!$B:$B,1)," "))</f>
        <v xml:space="preserve"> </v>
      </c>
      <c r="B208" s="1" t="str">
        <f>(IF(ROW()-1&gt;meno!$L$2," ",IF(cas!$A209=0," ",cas!$A209)))</f>
        <v xml:space="preserve"> </v>
      </c>
      <c r="C208" s="6" t="str">
        <f>IF($B208&lt;&gt;" ",INDEX(meno!$B:$B,MATCH($B208,meno!$A:$A,0),1)," ")</f>
        <v xml:space="preserve"> </v>
      </c>
      <c r="D208" s="6" t="str">
        <f>IF($B208&lt;&gt;" ",IF(INDEX(meno!$E:$E,MATCH($B208,meno!$A:$A,0),1)=0," ",INDEX(meno!$E:$E,MATCH($B208,meno!$A:$A,0),1))," ")</f>
        <v xml:space="preserve"> </v>
      </c>
      <c r="E208" s="7" t="str">
        <f>IF($B208&lt;&gt;" ",IF(INDEX(meno!$F:$F,MATCH($B208,meno!$A:$A,0),1)=0," ",UPPER(INDEX(meno!$F:$F,MATCH($B208,meno!$A:$A,0),1)))," ")</f>
        <v xml:space="preserve"> </v>
      </c>
      <c r="F208" s="18" t="str">
        <f>IF($B208&lt;&gt;" ",INDEX(meno!$D:$D,MATCH($B208,meno!$A:$A,0),1)," ")</f>
        <v xml:space="preserve"> </v>
      </c>
      <c r="G208" s="5" t="str">
        <f>IF($B208&lt;&gt;" ",IF(HOUR(cas!$B209)=9,"DNF",IF(HOUR(cas!$B209)=8,"DQ",cas!$B209))," ")</f>
        <v xml:space="preserve"> </v>
      </c>
      <c r="H208" s="7" t="str">
        <f>IF($B208&lt;&gt;" ",INDEX(meno!$H:$H,MATCH($B208,meno!$A:$A,0),1)," ")</f>
        <v xml:space="preserve"> </v>
      </c>
      <c r="I208" s="9" t="str">
        <f>IF($B208&lt;&gt;" ",IF($H208="A",katA!$A208,IF($H208="B",katB!$A208,IF($H208="C",katC!$A208,IF($H208="D",katD!$A208,IF($H208="E",katE!$A208,IF($H208="F",katF!$A208))))))," ")</f>
        <v xml:space="preserve"> </v>
      </c>
    </row>
    <row r="209" spans="1:9">
      <c r="A209" s="9" t="str">
        <f>IF(LEFT($G209,1)="D"," ",IF(cas!$B210&lt;&gt;0,RANK(cas!$B210,cas!$B:$B,1)," "))</f>
        <v xml:space="preserve"> </v>
      </c>
      <c r="B209" s="1" t="str">
        <f>(IF(ROW()-1&gt;meno!$L$2," ",IF(cas!$A210=0," ",cas!$A210)))</f>
        <v xml:space="preserve"> </v>
      </c>
      <c r="C209" s="6" t="str">
        <f>IF($B209&lt;&gt;" ",INDEX(meno!$B:$B,MATCH($B209,meno!$A:$A,0),1)," ")</f>
        <v xml:space="preserve"> </v>
      </c>
      <c r="D209" s="6" t="str">
        <f>IF($B209&lt;&gt;" ",IF(INDEX(meno!$E:$E,MATCH($B209,meno!$A:$A,0),1)=0," ",INDEX(meno!$E:$E,MATCH($B209,meno!$A:$A,0),1))," ")</f>
        <v xml:space="preserve"> </v>
      </c>
      <c r="E209" s="7" t="str">
        <f>IF($B209&lt;&gt;" ",IF(INDEX(meno!$F:$F,MATCH($B209,meno!$A:$A,0),1)=0," ",UPPER(INDEX(meno!$F:$F,MATCH($B209,meno!$A:$A,0),1)))," ")</f>
        <v xml:space="preserve"> </v>
      </c>
      <c r="F209" s="18" t="str">
        <f>IF($B209&lt;&gt;" ",INDEX(meno!$D:$D,MATCH($B209,meno!$A:$A,0),1)," ")</f>
        <v xml:space="preserve"> </v>
      </c>
      <c r="G209" s="5" t="str">
        <f>IF($B209&lt;&gt;" ",IF(HOUR(cas!$B210)=9,"DNF",IF(HOUR(cas!$B210)=8,"DQ",cas!$B210))," ")</f>
        <v xml:space="preserve"> </v>
      </c>
      <c r="H209" s="7" t="str">
        <f>IF($B209&lt;&gt;" ",INDEX(meno!$H:$H,MATCH($B209,meno!$A:$A,0),1)," ")</f>
        <v xml:space="preserve"> </v>
      </c>
      <c r="I209" s="9" t="str">
        <f>IF($B209&lt;&gt;" ",IF($H209="A",katA!$A209,IF($H209="B",katB!$A209,IF($H209="C",katC!$A209,IF($H209="D",katD!$A209,IF($H209="E",katE!$A209,IF($H209="F",katF!$A209))))))," ")</f>
        <v xml:space="preserve"> </v>
      </c>
    </row>
    <row r="210" spans="1:9">
      <c r="A210" s="9" t="str">
        <f>IF(LEFT($G210,1)="D"," ",IF(cas!$B211&lt;&gt;0,RANK(cas!$B211,cas!$B:$B,1)," "))</f>
        <v xml:space="preserve"> </v>
      </c>
      <c r="B210" s="1" t="str">
        <f>(IF(ROW()-1&gt;meno!$L$2," ",IF(cas!$A211=0," ",cas!$A211)))</f>
        <v xml:space="preserve"> </v>
      </c>
      <c r="C210" s="6" t="str">
        <f>IF($B210&lt;&gt;" ",INDEX(meno!$B:$B,MATCH($B210,meno!$A:$A,0),1)," ")</f>
        <v xml:space="preserve"> </v>
      </c>
      <c r="D210" s="6" t="str">
        <f>IF($B210&lt;&gt;" ",IF(INDEX(meno!$E:$E,MATCH($B210,meno!$A:$A,0),1)=0," ",INDEX(meno!$E:$E,MATCH($B210,meno!$A:$A,0),1))," ")</f>
        <v xml:space="preserve"> </v>
      </c>
      <c r="E210" s="7" t="str">
        <f>IF($B210&lt;&gt;" ",IF(INDEX(meno!$F:$F,MATCH($B210,meno!$A:$A,0),1)=0," ",UPPER(INDEX(meno!$F:$F,MATCH($B210,meno!$A:$A,0),1)))," ")</f>
        <v xml:space="preserve"> </v>
      </c>
      <c r="F210" s="18" t="str">
        <f>IF($B210&lt;&gt;" ",INDEX(meno!$D:$D,MATCH($B210,meno!$A:$A,0),1)," ")</f>
        <v xml:space="preserve"> </v>
      </c>
      <c r="G210" s="5" t="str">
        <f>IF($B210&lt;&gt;" ",IF(HOUR(cas!$B211)=9,"DNF",IF(HOUR(cas!$B211)=8,"DQ",cas!$B211))," ")</f>
        <v xml:space="preserve"> </v>
      </c>
      <c r="H210" s="7" t="str">
        <f>IF($B210&lt;&gt;" ",INDEX(meno!$H:$H,MATCH($B210,meno!$A:$A,0),1)," ")</f>
        <v xml:space="preserve"> </v>
      </c>
      <c r="I210" s="9" t="str">
        <f>IF($B210&lt;&gt;" ",IF($H210="A",katA!$A210,IF($H210="B",katB!$A210,IF($H210="C",katC!$A210,IF($H210="D",katD!$A210,IF($H210="E",katE!$A210,IF($H210="F",katF!$A210))))))," ")</f>
        <v xml:space="preserve"> </v>
      </c>
    </row>
    <row r="211" spans="1:9">
      <c r="A211" s="9" t="str">
        <f>IF(LEFT($G211,1)="D"," ",IF(cas!$B212&lt;&gt;0,RANK(cas!$B212,cas!$B:$B,1)," "))</f>
        <v xml:space="preserve"> </v>
      </c>
      <c r="B211" s="1" t="str">
        <f>(IF(ROW()-1&gt;meno!$L$2," ",IF(cas!$A212=0," ",cas!$A212)))</f>
        <v xml:space="preserve"> </v>
      </c>
      <c r="C211" s="6" t="str">
        <f>IF($B211&lt;&gt;" ",INDEX(meno!$B:$B,MATCH($B211,meno!$A:$A,0),1)," ")</f>
        <v xml:space="preserve"> </v>
      </c>
      <c r="D211" s="6" t="str">
        <f>IF($B211&lt;&gt;" ",IF(INDEX(meno!$E:$E,MATCH($B211,meno!$A:$A,0),1)=0," ",INDEX(meno!$E:$E,MATCH($B211,meno!$A:$A,0),1))," ")</f>
        <v xml:space="preserve"> </v>
      </c>
      <c r="E211" s="7" t="str">
        <f>IF($B211&lt;&gt;" ",IF(INDEX(meno!$F:$F,MATCH($B211,meno!$A:$A,0),1)=0," ",UPPER(INDEX(meno!$F:$F,MATCH($B211,meno!$A:$A,0),1)))," ")</f>
        <v xml:space="preserve"> </v>
      </c>
      <c r="F211" s="18" t="str">
        <f>IF($B211&lt;&gt;" ",INDEX(meno!$D:$D,MATCH($B211,meno!$A:$A,0),1)," ")</f>
        <v xml:space="preserve"> </v>
      </c>
      <c r="G211" s="5" t="str">
        <f>IF($B211&lt;&gt;" ",IF(HOUR(cas!$B212)=9,"DNF",IF(HOUR(cas!$B212)=8,"DQ",cas!$B212))," ")</f>
        <v xml:space="preserve"> </v>
      </c>
      <c r="H211" s="7" t="str">
        <f>IF($B211&lt;&gt;" ",INDEX(meno!$H:$H,MATCH($B211,meno!$A:$A,0),1)," ")</f>
        <v xml:space="preserve"> </v>
      </c>
      <c r="I211" s="9" t="str">
        <f>IF($B211&lt;&gt;" ",IF($H211="A",katA!$A211,IF($H211="B",katB!$A211,IF($H211="C",katC!$A211,IF($H211="D",katD!$A211,IF($H211="E",katE!$A211,IF($H211="F",katF!$A211))))))," ")</f>
        <v xml:space="preserve"> </v>
      </c>
    </row>
    <row r="212" spans="1:9">
      <c r="A212" s="9" t="str">
        <f>IF(LEFT($G212,1)="D"," ",IF(cas!$B213&lt;&gt;0,RANK(cas!$B213,cas!$B:$B,1)," "))</f>
        <v xml:space="preserve"> </v>
      </c>
      <c r="B212" s="1" t="str">
        <f>(IF(ROW()-1&gt;meno!$L$2," ",IF(cas!$A213=0," ",cas!$A213)))</f>
        <v xml:space="preserve"> </v>
      </c>
      <c r="C212" s="6" t="str">
        <f>IF($B212&lt;&gt;" ",INDEX(meno!$B:$B,MATCH($B212,meno!$A:$A,0),1)," ")</f>
        <v xml:space="preserve"> </v>
      </c>
      <c r="D212" s="6" t="str">
        <f>IF($B212&lt;&gt;" ",IF(INDEX(meno!$E:$E,MATCH($B212,meno!$A:$A,0),1)=0," ",INDEX(meno!$E:$E,MATCH($B212,meno!$A:$A,0),1))," ")</f>
        <v xml:space="preserve"> </v>
      </c>
      <c r="E212" s="7" t="str">
        <f>IF($B212&lt;&gt;" ",IF(INDEX(meno!$F:$F,MATCH($B212,meno!$A:$A,0),1)=0," ",UPPER(INDEX(meno!$F:$F,MATCH($B212,meno!$A:$A,0),1)))," ")</f>
        <v xml:space="preserve"> </v>
      </c>
      <c r="F212" s="18" t="str">
        <f>IF($B212&lt;&gt;" ",INDEX(meno!$D:$D,MATCH($B212,meno!$A:$A,0),1)," ")</f>
        <v xml:space="preserve"> </v>
      </c>
      <c r="G212" s="5" t="str">
        <f>IF($B212&lt;&gt;" ",IF(HOUR(cas!$B213)=9,"DNF",IF(HOUR(cas!$B213)=8,"DQ",cas!$B213))," ")</f>
        <v xml:space="preserve"> </v>
      </c>
      <c r="H212" s="7" t="str">
        <f>IF($B212&lt;&gt;" ",INDEX(meno!$H:$H,MATCH($B212,meno!$A:$A,0),1)," ")</f>
        <v xml:space="preserve"> </v>
      </c>
      <c r="I212" s="9" t="str">
        <f>IF($B212&lt;&gt;" ",IF($H212="A",katA!$A212,IF($H212="B",katB!$A212,IF($H212="C",katC!$A212,IF($H212="D",katD!$A212,IF($H212="E",katE!$A212,IF($H212="F",katF!$A212))))))," ")</f>
        <v xml:space="preserve"> </v>
      </c>
    </row>
    <row r="213" spans="1:9">
      <c r="A213" s="9" t="str">
        <f>IF(LEFT($G213,1)="D"," ",IF(cas!$B214&lt;&gt;0,RANK(cas!$B214,cas!$B:$B,1)," "))</f>
        <v xml:space="preserve"> </v>
      </c>
      <c r="B213" s="1" t="str">
        <f>(IF(ROW()-1&gt;meno!$L$2," ",IF(cas!$A214=0," ",cas!$A214)))</f>
        <v xml:space="preserve"> </v>
      </c>
      <c r="C213" s="6" t="str">
        <f>IF($B213&lt;&gt;" ",INDEX(meno!$B:$B,MATCH($B213,meno!$A:$A,0),1)," ")</f>
        <v xml:space="preserve"> </v>
      </c>
      <c r="D213" s="6" t="str">
        <f>IF($B213&lt;&gt;" ",IF(INDEX(meno!$E:$E,MATCH($B213,meno!$A:$A,0),1)=0," ",INDEX(meno!$E:$E,MATCH($B213,meno!$A:$A,0),1))," ")</f>
        <v xml:space="preserve"> </v>
      </c>
      <c r="E213" s="7" t="str">
        <f>IF($B213&lt;&gt;" ",IF(INDEX(meno!$F:$F,MATCH($B213,meno!$A:$A,0),1)=0," ",UPPER(INDEX(meno!$F:$F,MATCH($B213,meno!$A:$A,0),1)))," ")</f>
        <v xml:space="preserve"> </v>
      </c>
      <c r="F213" s="18" t="str">
        <f>IF($B213&lt;&gt;" ",INDEX(meno!$D:$D,MATCH($B213,meno!$A:$A,0),1)," ")</f>
        <v xml:space="preserve"> </v>
      </c>
      <c r="G213" s="5" t="str">
        <f>IF($B213&lt;&gt;" ",IF(HOUR(cas!$B214)=9,"DNF",IF(HOUR(cas!$B214)=8,"DQ",cas!$B214))," ")</f>
        <v xml:space="preserve"> </v>
      </c>
      <c r="H213" s="7" t="str">
        <f>IF($B213&lt;&gt;" ",INDEX(meno!$H:$H,MATCH($B213,meno!$A:$A,0),1)," ")</f>
        <v xml:space="preserve"> </v>
      </c>
      <c r="I213" s="9" t="str">
        <f>IF($B213&lt;&gt;" ",IF($H213="A",katA!$A213,IF($H213="B",katB!$A213,IF($H213="C",katC!$A213,IF($H213="D",katD!$A213,IF($H213="E",katE!$A213,IF($H213="F",katF!$A213))))))," ")</f>
        <v xml:space="preserve"> </v>
      </c>
    </row>
    <row r="214" spans="1:9">
      <c r="A214" s="9" t="str">
        <f>IF(LEFT($G214,1)="D"," ",IF(cas!$B215&lt;&gt;0,RANK(cas!$B215,cas!$B:$B,1)," "))</f>
        <v xml:space="preserve"> </v>
      </c>
      <c r="B214" s="1" t="str">
        <f>(IF(ROW()-1&gt;meno!$L$2," ",IF(cas!$A215=0," ",cas!$A215)))</f>
        <v xml:space="preserve"> </v>
      </c>
      <c r="C214" s="6" t="str">
        <f>IF($B214&lt;&gt;" ",INDEX(meno!$B:$B,MATCH($B214,meno!$A:$A,0),1)," ")</f>
        <v xml:space="preserve"> </v>
      </c>
      <c r="D214" s="6" t="str">
        <f>IF($B214&lt;&gt;" ",IF(INDEX(meno!$E:$E,MATCH($B214,meno!$A:$A,0),1)=0," ",INDEX(meno!$E:$E,MATCH($B214,meno!$A:$A,0),1))," ")</f>
        <v xml:space="preserve"> </v>
      </c>
      <c r="E214" s="7" t="str">
        <f>IF($B214&lt;&gt;" ",IF(INDEX(meno!$F:$F,MATCH($B214,meno!$A:$A,0),1)=0," ",UPPER(INDEX(meno!$F:$F,MATCH($B214,meno!$A:$A,0),1)))," ")</f>
        <v xml:space="preserve"> </v>
      </c>
      <c r="F214" s="18" t="str">
        <f>IF($B214&lt;&gt;" ",INDEX(meno!$D:$D,MATCH($B214,meno!$A:$A,0),1)," ")</f>
        <v xml:space="preserve"> </v>
      </c>
      <c r="G214" s="5" t="str">
        <f>IF($B214&lt;&gt;" ",IF(HOUR(cas!$B215)=9,"DNF",IF(HOUR(cas!$B215)=8,"DQ",cas!$B215))," ")</f>
        <v xml:space="preserve"> </v>
      </c>
      <c r="H214" s="7" t="str">
        <f>IF($B214&lt;&gt;" ",INDEX(meno!$H:$H,MATCH($B214,meno!$A:$A,0),1)," ")</f>
        <v xml:space="preserve"> </v>
      </c>
      <c r="I214" s="9" t="str">
        <f>IF($B214&lt;&gt;" ",IF($H214="A",katA!$A214,IF($H214="B",katB!$A214,IF($H214="C",katC!$A214,IF($H214="D",katD!$A214,IF($H214="E",katE!$A214,IF($H214="F",katF!$A214))))))," ")</f>
        <v xml:space="preserve"> </v>
      </c>
    </row>
    <row r="215" spans="1:9">
      <c r="A215" s="9" t="str">
        <f>IF(LEFT($G215,1)="D"," ",IF(cas!$B216&lt;&gt;0,RANK(cas!$B216,cas!$B:$B,1)," "))</f>
        <v xml:space="preserve"> </v>
      </c>
      <c r="B215" s="1" t="str">
        <f>(IF(ROW()-1&gt;meno!$L$2," ",IF(cas!$A216=0," ",cas!$A216)))</f>
        <v xml:space="preserve"> </v>
      </c>
      <c r="C215" s="6" t="str">
        <f>IF($B215&lt;&gt;" ",INDEX(meno!$B:$B,MATCH($B215,meno!$A:$A,0),1)," ")</f>
        <v xml:space="preserve"> </v>
      </c>
      <c r="D215" s="6" t="str">
        <f>IF($B215&lt;&gt;" ",IF(INDEX(meno!$E:$E,MATCH($B215,meno!$A:$A,0),1)=0," ",INDEX(meno!$E:$E,MATCH($B215,meno!$A:$A,0),1))," ")</f>
        <v xml:space="preserve"> </v>
      </c>
      <c r="E215" s="7" t="str">
        <f>IF($B215&lt;&gt;" ",IF(INDEX(meno!$F:$F,MATCH($B215,meno!$A:$A,0),1)=0," ",UPPER(INDEX(meno!$F:$F,MATCH($B215,meno!$A:$A,0),1)))," ")</f>
        <v xml:space="preserve"> </v>
      </c>
      <c r="F215" s="18" t="str">
        <f>IF($B215&lt;&gt;" ",INDEX(meno!$D:$D,MATCH($B215,meno!$A:$A,0),1)," ")</f>
        <v xml:space="preserve"> </v>
      </c>
      <c r="G215" s="5" t="str">
        <f>IF($B215&lt;&gt;" ",IF(HOUR(cas!$B216)=9,"DNF",IF(HOUR(cas!$B216)=8,"DQ",cas!$B216))," ")</f>
        <v xml:space="preserve"> </v>
      </c>
      <c r="H215" s="7" t="str">
        <f>IF($B215&lt;&gt;" ",INDEX(meno!$H:$H,MATCH($B215,meno!$A:$A,0),1)," ")</f>
        <v xml:space="preserve"> </v>
      </c>
      <c r="I215" s="9" t="str">
        <f>IF($B215&lt;&gt;" ",IF($H215="A",katA!$A215,IF($H215="B",katB!$A215,IF($H215="C",katC!$A215,IF($H215="D",katD!$A215,IF($H215="E",katE!$A215,IF($H215="F",katF!$A215))))))," ")</f>
        <v xml:space="preserve"> </v>
      </c>
    </row>
    <row r="216" spans="1:9">
      <c r="A216" s="9" t="str">
        <f>IF(LEFT($G216,1)="D"," ",IF(cas!$B217&lt;&gt;0,RANK(cas!$B217,cas!$B:$B,1)," "))</f>
        <v xml:space="preserve"> </v>
      </c>
      <c r="B216" s="1" t="str">
        <f>(IF(ROW()-1&gt;meno!$L$2," ",IF(cas!$A217=0," ",cas!$A217)))</f>
        <v xml:space="preserve"> </v>
      </c>
      <c r="C216" s="6" t="str">
        <f>IF($B216&lt;&gt;" ",INDEX(meno!$B:$B,MATCH($B216,meno!$A:$A,0),1)," ")</f>
        <v xml:space="preserve"> </v>
      </c>
      <c r="D216" s="6" t="str">
        <f>IF($B216&lt;&gt;" ",IF(INDEX(meno!$E:$E,MATCH($B216,meno!$A:$A,0),1)=0," ",INDEX(meno!$E:$E,MATCH($B216,meno!$A:$A,0),1))," ")</f>
        <v xml:space="preserve"> </v>
      </c>
      <c r="E216" s="7" t="str">
        <f>IF($B216&lt;&gt;" ",IF(INDEX(meno!$F:$F,MATCH($B216,meno!$A:$A,0),1)=0," ",UPPER(INDEX(meno!$F:$F,MATCH($B216,meno!$A:$A,0),1)))," ")</f>
        <v xml:space="preserve"> </v>
      </c>
      <c r="F216" s="18" t="str">
        <f>IF($B216&lt;&gt;" ",INDEX(meno!$D:$D,MATCH($B216,meno!$A:$A,0),1)," ")</f>
        <v xml:space="preserve"> </v>
      </c>
      <c r="G216" s="5" t="str">
        <f>IF($B216&lt;&gt;" ",IF(HOUR(cas!$B217)=9,"DNF",IF(HOUR(cas!$B217)=8,"DQ",cas!$B217))," ")</f>
        <v xml:space="preserve"> </v>
      </c>
      <c r="H216" s="7" t="str">
        <f>IF($B216&lt;&gt;" ",INDEX(meno!$H:$H,MATCH($B216,meno!$A:$A,0),1)," ")</f>
        <v xml:space="preserve"> </v>
      </c>
      <c r="I216" s="9" t="str">
        <f>IF($B216&lt;&gt;" ",IF($H216="A",katA!$A216,IF($H216="B",katB!$A216,IF($H216="C",katC!$A216,IF($H216="D",katD!$A216,IF($H216="E",katE!$A216,IF($H216="F",katF!$A216))))))," ")</f>
        <v xml:space="preserve"> </v>
      </c>
    </row>
    <row r="217" spans="1:9">
      <c r="A217" s="9" t="str">
        <f>IF(LEFT($G217,1)="D"," ",IF(cas!$B218&lt;&gt;0,RANK(cas!$B218,cas!$B:$B,1)," "))</f>
        <v xml:space="preserve"> </v>
      </c>
      <c r="B217" s="1" t="str">
        <f>(IF(ROW()-1&gt;meno!$L$2," ",IF(cas!$A218=0," ",cas!$A218)))</f>
        <v xml:space="preserve"> </v>
      </c>
      <c r="C217" s="6" t="str">
        <f>IF($B217&lt;&gt;" ",INDEX(meno!$B:$B,MATCH($B217,meno!$A:$A,0),1)," ")</f>
        <v xml:space="preserve"> </v>
      </c>
      <c r="D217" s="6" t="str">
        <f>IF($B217&lt;&gt;" ",IF(INDEX(meno!$E:$E,MATCH($B217,meno!$A:$A,0),1)=0," ",INDEX(meno!$E:$E,MATCH($B217,meno!$A:$A,0),1))," ")</f>
        <v xml:space="preserve"> </v>
      </c>
      <c r="E217" s="7" t="str">
        <f>IF($B217&lt;&gt;" ",IF(INDEX(meno!$F:$F,MATCH($B217,meno!$A:$A,0),1)=0," ",UPPER(INDEX(meno!$F:$F,MATCH($B217,meno!$A:$A,0),1)))," ")</f>
        <v xml:space="preserve"> </v>
      </c>
      <c r="F217" s="18" t="str">
        <f>IF($B217&lt;&gt;" ",INDEX(meno!$D:$D,MATCH($B217,meno!$A:$A,0),1)," ")</f>
        <v xml:space="preserve"> </v>
      </c>
      <c r="G217" s="5" t="str">
        <f>IF($B217&lt;&gt;" ",IF(HOUR(cas!$B218)=9,"DNF",IF(HOUR(cas!$B218)=8,"DQ",cas!$B218))," ")</f>
        <v xml:space="preserve"> </v>
      </c>
      <c r="H217" s="7" t="str">
        <f>IF($B217&lt;&gt;" ",INDEX(meno!$H:$H,MATCH($B217,meno!$A:$A,0),1)," ")</f>
        <v xml:space="preserve"> </v>
      </c>
      <c r="I217" s="9" t="str">
        <f>IF($B217&lt;&gt;" ",IF($H217="A",katA!$A217,IF($H217="B",katB!$A217,IF($H217="C",katC!$A217,IF($H217="D",katD!$A217,IF($H217="E",katE!$A217,IF($H217="F",katF!$A217))))))," ")</f>
        <v xml:space="preserve"> </v>
      </c>
    </row>
    <row r="218" spans="1:9">
      <c r="A218" s="9" t="str">
        <f>IF(LEFT($G218,1)="D"," ",IF(cas!$B219&lt;&gt;0,RANK(cas!$B219,cas!$B:$B,1)," "))</f>
        <v xml:space="preserve"> </v>
      </c>
      <c r="B218" s="1" t="str">
        <f>(IF(ROW()-1&gt;meno!$L$2," ",IF(cas!$A219=0," ",cas!$A219)))</f>
        <v xml:space="preserve"> </v>
      </c>
      <c r="C218" s="6" t="str">
        <f>IF($B218&lt;&gt;" ",INDEX(meno!$B:$B,MATCH($B218,meno!$A:$A,0),1)," ")</f>
        <v xml:space="preserve"> </v>
      </c>
      <c r="D218" s="6" t="str">
        <f>IF($B218&lt;&gt;" ",IF(INDEX(meno!$E:$E,MATCH($B218,meno!$A:$A,0),1)=0," ",INDEX(meno!$E:$E,MATCH($B218,meno!$A:$A,0),1))," ")</f>
        <v xml:space="preserve"> </v>
      </c>
      <c r="E218" s="7" t="str">
        <f>IF($B218&lt;&gt;" ",IF(INDEX(meno!$F:$F,MATCH($B218,meno!$A:$A,0),1)=0," ",UPPER(INDEX(meno!$F:$F,MATCH($B218,meno!$A:$A,0),1)))," ")</f>
        <v xml:space="preserve"> </v>
      </c>
      <c r="F218" s="18" t="str">
        <f>IF($B218&lt;&gt;" ",INDEX(meno!$D:$D,MATCH($B218,meno!$A:$A,0),1)," ")</f>
        <v xml:space="preserve"> </v>
      </c>
      <c r="G218" s="5" t="str">
        <f>IF($B218&lt;&gt;" ",IF(HOUR(cas!$B219)=9,"DNF",IF(HOUR(cas!$B219)=8,"DQ",cas!$B219))," ")</f>
        <v xml:space="preserve"> </v>
      </c>
      <c r="H218" s="7" t="str">
        <f>IF($B218&lt;&gt;" ",INDEX(meno!$H:$H,MATCH($B218,meno!$A:$A,0),1)," ")</f>
        <v xml:space="preserve"> </v>
      </c>
      <c r="I218" s="9" t="str">
        <f>IF($B218&lt;&gt;" ",IF($H218="A",katA!$A218,IF($H218="B",katB!$A218,IF($H218="C",katC!$A218,IF($H218="D",katD!$A218,IF($H218="E",katE!$A218,IF($H218="F",katF!$A218))))))," ")</f>
        <v xml:space="preserve"> </v>
      </c>
    </row>
    <row r="219" spans="1:9">
      <c r="A219" s="9" t="str">
        <f>IF(LEFT($G219,1)="D"," ",IF(cas!$B220&lt;&gt;0,RANK(cas!$B220,cas!$B:$B,1)," "))</f>
        <v xml:space="preserve"> </v>
      </c>
      <c r="B219" s="1" t="str">
        <f>(IF(ROW()-1&gt;meno!$L$2," ",IF(cas!$A220=0," ",cas!$A220)))</f>
        <v xml:space="preserve"> </v>
      </c>
      <c r="C219" s="6" t="str">
        <f>IF($B219&lt;&gt;" ",INDEX(meno!$B:$B,MATCH($B219,meno!$A:$A,0),1)," ")</f>
        <v xml:space="preserve"> </v>
      </c>
      <c r="D219" s="6" t="str">
        <f>IF($B219&lt;&gt;" ",IF(INDEX(meno!$E:$E,MATCH($B219,meno!$A:$A,0),1)=0," ",INDEX(meno!$E:$E,MATCH($B219,meno!$A:$A,0),1))," ")</f>
        <v xml:space="preserve"> </v>
      </c>
      <c r="E219" s="7" t="str">
        <f>IF($B219&lt;&gt;" ",IF(INDEX(meno!$F:$F,MATCH($B219,meno!$A:$A,0),1)=0," ",UPPER(INDEX(meno!$F:$F,MATCH($B219,meno!$A:$A,0),1)))," ")</f>
        <v xml:space="preserve"> </v>
      </c>
      <c r="F219" s="18" t="str">
        <f>IF($B219&lt;&gt;" ",INDEX(meno!$D:$D,MATCH($B219,meno!$A:$A,0),1)," ")</f>
        <v xml:space="preserve"> </v>
      </c>
      <c r="G219" s="5" t="str">
        <f>IF($B219&lt;&gt;" ",IF(HOUR(cas!$B220)=9,"DNF",IF(HOUR(cas!$B220)=8,"DQ",cas!$B220))," ")</f>
        <v xml:space="preserve"> </v>
      </c>
      <c r="H219" s="7" t="str">
        <f>IF($B219&lt;&gt;" ",INDEX(meno!$H:$H,MATCH($B219,meno!$A:$A,0),1)," ")</f>
        <v xml:space="preserve"> </v>
      </c>
      <c r="I219" s="9" t="str">
        <f>IF($B219&lt;&gt;" ",IF($H219="A",katA!$A219,IF($H219="B",katB!$A219,IF($H219="C",katC!$A219,IF($H219="D",katD!$A219,IF($H219="E",katE!$A219,IF($H219="F",katF!$A219))))))," ")</f>
        <v xml:space="preserve"> </v>
      </c>
    </row>
    <row r="220" spans="1:9">
      <c r="A220" s="9" t="str">
        <f>IF(LEFT($G220,1)="D"," ",IF(cas!$B221&lt;&gt;0,RANK(cas!$B221,cas!$B:$B,1)," "))</f>
        <v xml:space="preserve"> </v>
      </c>
      <c r="B220" s="1" t="str">
        <f>(IF(ROW()-1&gt;meno!$L$2," ",IF(cas!$A221=0," ",cas!$A221)))</f>
        <v xml:space="preserve"> </v>
      </c>
      <c r="C220" s="6" t="str">
        <f>IF($B220&lt;&gt;" ",INDEX(meno!$B:$B,MATCH($B220,meno!$A:$A,0),1)," ")</f>
        <v xml:space="preserve"> </v>
      </c>
      <c r="D220" s="6" t="str">
        <f>IF($B220&lt;&gt;" ",IF(INDEX(meno!$E:$E,MATCH($B220,meno!$A:$A,0),1)=0," ",INDEX(meno!$E:$E,MATCH($B220,meno!$A:$A,0),1))," ")</f>
        <v xml:space="preserve"> </v>
      </c>
      <c r="E220" s="7" t="str">
        <f>IF($B220&lt;&gt;" ",IF(INDEX(meno!$F:$F,MATCH($B220,meno!$A:$A,0),1)=0," ",UPPER(INDEX(meno!$F:$F,MATCH($B220,meno!$A:$A,0),1)))," ")</f>
        <v xml:space="preserve"> </v>
      </c>
      <c r="F220" s="18" t="str">
        <f>IF($B220&lt;&gt;" ",INDEX(meno!$D:$D,MATCH($B220,meno!$A:$A,0),1)," ")</f>
        <v xml:space="preserve"> </v>
      </c>
      <c r="G220" s="5" t="str">
        <f>IF($B220&lt;&gt;" ",IF(HOUR(cas!$B221)=9,"DNF",IF(HOUR(cas!$B221)=8,"DQ",cas!$B221))," ")</f>
        <v xml:space="preserve"> </v>
      </c>
      <c r="H220" s="7" t="str">
        <f>IF($B220&lt;&gt;" ",INDEX(meno!$H:$H,MATCH($B220,meno!$A:$A,0),1)," ")</f>
        <v xml:space="preserve"> </v>
      </c>
      <c r="I220" s="9" t="str">
        <f>IF($B220&lt;&gt;" ",IF($H220="A",katA!$A220,IF($H220="B",katB!$A220,IF($H220="C",katC!$A220,IF($H220="D",katD!$A220,IF($H220="E",katE!$A220,IF($H220="F",katF!$A220))))))," ")</f>
        <v xml:space="preserve"> </v>
      </c>
    </row>
    <row r="221" spans="1:9">
      <c r="A221" s="9" t="str">
        <f>IF(LEFT($G221,1)="D"," ",IF(cas!$B222&lt;&gt;0,RANK(cas!$B222,cas!$B:$B,1)," "))</f>
        <v xml:space="preserve"> </v>
      </c>
      <c r="B221" s="1" t="str">
        <f>(IF(ROW()-1&gt;meno!$L$2," ",IF(cas!$A222=0," ",cas!$A222)))</f>
        <v xml:space="preserve"> </v>
      </c>
      <c r="C221" s="6" t="str">
        <f>IF($B221&lt;&gt;" ",INDEX(meno!$B:$B,MATCH($B221,meno!$A:$A,0),1)," ")</f>
        <v xml:space="preserve"> </v>
      </c>
      <c r="D221" s="6" t="str">
        <f>IF($B221&lt;&gt;" ",IF(INDEX(meno!$E:$E,MATCH($B221,meno!$A:$A,0),1)=0," ",INDEX(meno!$E:$E,MATCH($B221,meno!$A:$A,0),1))," ")</f>
        <v xml:space="preserve"> </v>
      </c>
      <c r="E221" s="7" t="str">
        <f>IF($B221&lt;&gt;" ",IF(INDEX(meno!$F:$F,MATCH($B221,meno!$A:$A,0),1)=0," ",UPPER(INDEX(meno!$F:$F,MATCH($B221,meno!$A:$A,0),1)))," ")</f>
        <v xml:space="preserve"> </v>
      </c>
      <c r="F221" s="18" t="str">
        <f>IF($B221&lt;&gt;" ",INDEX(meno!$D:$D,MATCH($B221,meno!$A:$A,0),1)," ")</f>
        <v xml:space="preserve"> </v>
      </c>
      <c r="G221" s="5" t="str">
        <f>IF($B221&lt;&gt;" ",IF(HOUR(cas!$B222)=9,"DNF",IF(HOUR(cas!$B222)=8,"DQ",cas!$B222))," ")</f>
        <v xml:space="preserve"> </v>
      </c>
      <c r="H221" s="7" t="str">
        <f>IF($B221&lt;&gt;" ",INDEX(meno!$H:$H,MATCH($B221,meno!$A:$A,0),1)," ")</f>
        <v xml:space="preserve"> </v>
      </c>
      <c r="I221" s="9" t="str">
        <f>IF($B221&lt;&gt;" ",IF($H221="A",katA!$A221,IF($H221="B",katB!$A221,IF($H221="C",katC!$A221,IF($H221="D",katD!$A221,IF($H221="E",katE!$A221,IF($H221="F",katF!$A221))))))," ")</f>
        <v xml:space="preserve"> </v>
      </c>
    </row>
    <row r="222" spans="1:9">
      <c r="A222" s="9" t="str">
        <f>IF(LEFT($G222,1)="D"," ",IF(cas!$B223&lt;&gt;0,RANK(cas!$B223,cas!$B:$B,1)," "))</f>
        <v xml:space="preserve"> </v>
      </c>
      <c r="B222" s="1" t="str">
        <f>(IF(ROW()-1&gt;meno!$L$2," ",IF(cas!$A223=0," ",cas!$A223)))</f>
        <v xml:space="preserve"> </v>
      </c>
      <c r="C222" s="6" t="str">
        <f>IF($B222&lt;&gt;" ",INDEX(meno!$B:$B,MATCH($B222,meno!$A:$A,0),1)," ")</f>
        <v xml:space="preserve"> </v>
      </c>
      <c r="D222" s="6" t="str">
        <f>IF($B222&lt;&gt;" ",IF(INDEX(meno!$E:$E,MATCH($B222,meno!$A:$A,0),1)=0," ",INDEX(meno!$E:$E,MATCH($B222,meno!$A:$A,0),1))," ")</f>
        <v xml:space="preserve"> </v>
      </c>
      <c r="E222" s="7" t="str">
        <f>IF($B222&lt;&gt;" ",IF(INDEX(meno!$F:$F,MATCH($B222,meno!$A:$A,0),1)=0," ",UPPER(INDEX(meno!$F:$F,MATCH($B222,meno!$A:$A,0),1)))," ")</f>
        <v xml:space="preserve"> </v>
      </c>
      <c r="F222" s="18" t="str">
        <f>IF($B222&lt;&gt;" ",INDEX(meno!$D:$D,MATCH($B222,meno!$A:$A,0),1)," ")</f>
        <v xml:space="preserve"> </v>
      </c>
      <c r="G222" s="5" t="str">
        <f>IF($B222&lt;&gt;" ",IF(HOUR(cas!$B223)=9,"DNF",IF(HOUR(cas!$B223)=8,"DQ",cas!$B223))," ")</f>
        <v xml:space="preserve"> </v>
      </c>
      <c r="H222" s="7" t="str">
        <f>IF($B222&lt;&gt;" ",INDEX(meno!$H:$H,MATCH($B222,meno!$A:$A,0),1)," ")</f>
        <v xml:space="preserve"> </v>
      </c>
      <c r="I222" s="9" t="str">
        <f>IF($B222&lt;&gt;" ",IF($H222="A",katA!$A222,IF($H222="B",katB!$A222,IF($H222="C",katC!$A222,IF($H222="D",katD!$A222,IF($H222="E",katE!$A222,IF($H222="F",katF!$A222))))))," ")</f>
        <v xml:space="preserve"> </v>
      </c>
    </row>
    <row r="223" spans="1:9">
      <c r="A223" s="9" t="str">
        <f>IF(LEFT($G223,1)="D"," ",IF(cas!$B224&lt;&gt;0,RANK(cas!$B224,cas!$B:$B,1)," "))</f>
        <v xml:space="preserve"> </v>
      </c>
      <c r="B223" s="1" t="str">
        <f>(IF(ROW()-1&gt;meno!$L$2," ",IF(cas!$A224=0," ",cas!$A224)))</f>
        <v xml:space="preserve"> </v>
      </c>
      <c r="C223" s="6" t="str">
        <f>IF($B223&lt;&gt;" ",INDEX(meno!$B:$B,MATCH($B223,meno!$A:$A,0),1)," ")</f>
        <v xml:space="preserve"> </v>
      </c>
      <c r="D223" s="6" t="str">
        <f>IF($B223&lt;&gt;" ",IF(INDEX(meno!$E:$E,MATCH($B223,meno!$A:$A,0),1)=0," ",INDEX(meno!$E:$E,MATCH($B223,meno!$A:$A,0),1))," ")</f>
        <v xml:space="preserve"> </v>
      </c>
      <c r="E223" s="7" t="str">
        <f>IF($B223&lt;&gt;" ",IF(INDEX(meno!$F:$F,MATCH($B223,meno!$A:$A,0),1)=0," ",UPPER(INDEX(meno!$F:$F,MATCH($B223,meno!$A:$A,0),1)))," ")</f>
        <v xml:space="preserve"> </v>
      </c>
      <c r="F223" s="18" t="str">
        <f>IF($B223&lt;&gt;" ",INDEX(meno!$D:$D,MATCH($B223,meno!$A:$A,0),1)," ")</f>
        <v xml:space="preserve"> </v>
      </c>
      <c r="G223" s="5" t="str">
        <f>IF($B223&lt;&gt;" ",IF(HOUR(cas!$B224)=9,"DNF",IF(HOUR(cas!$B224)=8,"DQ",cas!$B224))," ")</f>
        <v xml:space="preserve"> </v>
      </c>
      <c r="H223" s="7" t="str">
        <f>IF($B223&lt;&gt;" ",INDEX(meno!$H:$H,MATCH($B223,meno!$A:$A,0),1)," ")</f>
        <v xml:space="preserve"> </v>
      </c>
      <c r="I223" s="9" t="str">
        <f>IF($B223&lt;&gt;" ",IF($H223="A",katA!$A223,IF($H223="B",katB!$A223,IF($H223="C",katC!$A223,IF($H223="D",katD!$A223,IF($H223="E",katE!$A223,IF($H223="F",katF!$A223))))))," ")</f>
        <v xml:space="preserve"> </v>
      </c>
    </row>
    <row r="224" spans="1:9">
      <c r="A224" s="9" t="str">
        <f>IF(LEFT($G224,1)="D"," ",IF(cas!$B225&lt;&gt;0,RANK(cas!$B225,cas!$B:$B,1)," "))</f>
        <v xml:space="preserve"> </v>
      </c>
      <c r="B224" s="1" t="str">
        <f>(IF(ROW()-1&gt;meno!$L$2," ",IF(cas!$A225=0," ",cas!$A225)))</f>
        <v xml:space="preserve"> </v>
      </c>
      <c r="C224" s="6" t="str">
        <f>IF($B224&lt;&gt;" ",INDEX(meno!$B:$B,MATCH($B224,meno!$A:$A,0),1)," ")</f>
        <v xml:space="preserve"> </v>
      </c>
      <c r="D224" s="6" t="str">
        <f>IF($B224&lt;&gt;" ",IF(INDEX(meno!$E:$E,MATCH($B224,meno!$A:$A,0),1)=0," ",INDEX(meno!$E:$E,MATCH($B224,meno!$A:$A,0),1))," ")</f>
        <v xml:space="preserve"> </v>
      </c>
      <c r="E224" s="7" t="str">
        <f>IF($B224&lt;&gt;" ",IF(INDEX(meno!$F:$F,MATCH($B224,meno!$A:$A,0),1)=0," ",UPPER(INDEX(meno!$F:$F,MATCH($B224,meno!$A:$A,0),1)))," ")</f>
        <v xml:space="preserve"> </v>
      </c>
      <c r="F224" s="18" t="str">
        <f>IF($B224&lt;&gt;" ",INDEX(meno!$D:$D,MATCH($B224,meno!$A:$A,0),1)," ")</f>
        <v xml:space="preserve"> </v>
      </c>
      <c r="G224" s="5" t="str">
        <f>IF($B224&lt;&gt;" ",IF(HOUR(cas!$B225)=9,"DNF",IF(HOUR(cas!$B225)=8,"DQ",cas!$B225))," ")</f>
        <v xml:space="preserve"> </v>
      </c>
      <c r="H224" s="7" t="str">
        <f>IF($B224&lt;&gt;" ",INDEX(meno!$H:$H,MATCH($B224,meno!$A:$A,0),1)," ")</f>
        <v xml:space="preserve"> </v>
      </c>
      <c r="I224" s="9" t="str">
        <f>IF($B224&lt;&gt;" ",IF($H224="A",katA!$A224,IF($H224="B",katB!$A224,IF($H224="C",katC!$A224,IF($H224="D",katD!$A224,IF($H224="E",katE!$A224,IF($H224="F",katF!$A224))))))," ")</f>
        <v xml:space="preserve"> </v>
      </c>
    </row>
    <row r="225" spans="1:9">
      <c r="A225" s="9" t="str">
        <f>IF(LEFT($G225,1)="D"," ",IF(cas!$B226&lt;&gt;0,RANK(cas!$B226,cas!$B:$B,1)," "))</f>
        <v xml:space="preserve"> </v>
      </c>
      <c r="B225" s="1" t="str">
        <f>(IF(ROW()-1&gt;meno!$L$2," ",IF(cas!$A226=0," ",cas!$A226)))</f>
        <v xml:space="preserve"> </v>
      </c>
      <c r="C225" s="6" t="str">
        <f>IF($B225&lt;&gt;" ",INDEX(meno!$B:$B,MATCH($B225,meno!$A:$A,0),1)," ")</f>
        <v xml:space="preserve"> </v>
      </c>
      <c r="D225" s="6" t="str">
        <f>IF($B225&lt;&gt;" ",IF(INDEX(meno!$E:$E,MATCH($B225,meno!$A:$A,0),1)=0," ",INDEX(meno!$E:$E,MATCH($B225,meno!$A:$A,0),1))," ")</f>
        <v xml:space="preserve"> </v>
      </c>
      <c r="E225" s="7" t="str">
        <f>IF($B225&lt;&gt;" ",IF(INDEX(meno!$F:$F,MATCH($B225,meno!$A:$A,0),1)=0," ",UPPER(INDEX(meno!$F:$F,MATCH($B225,meno!$A:$A,0),1)))," ")</f>
        <v xml:space="preserve"> </v>
      </c>
      <c r="F225" s="18" t="str">
        <f>IF($B225&lt;&gt;" ",INDEX(meno!$D:$D,MATCH($B225,meno!$A:$A,0),1)," ")</f>
        <v xml:space="preserve"> </v>
      </c>
      <c r="G225" s="5" t="str">
        <f>IF($B225&lt;&gt;" ",IF(HOUR(cas!$B226)=9,"DNF",IF(HOUR(cas!$B226)=8,"DQ",cas!$B226))," ")</f>
        <v xml:space="preserve"> </v>
      </c>
      <c r="H225" s="7" t="str">
        <f>IF($B225&lt;&gt;" ",INDEX(meno!$H:$H,MATCH($B225,meno!$A:$A,0),1)," ")</f>
        <v xml:space="preserve"> </v>
      </c>
      <c r="I225" s="9" t="str">
        <f>IF($B225&lt;&gt;" ",IF($H225="A",katA!$A225,IF($H225="B",katB!$A225,IF($H225="C",katC!$A225,IF($H225="D",katD!$A225,IF($H225="E",katE!$A225,IF($H225="F",katF!$A225))))))," ")</f>
        <v xml:space="preserve"> </v>
      </c>
    </row>
    <row r="226" spans="1:9">
      <c r="A226" s="9" t="str">
        <f>IF(LEFT($G226,1)="D"," ",IF(cas!$B227&lt;&gt;0,RANK(cas!$B227,cas!$B:$B,1)," "))</f>
        <v xml:space="preserve"> </v>
      </c>
      <c r="B226" s="1" t="str">
        <f>(IF(ROW()-1&gt;meno!$L$2," ",IF(cas!$A227=0," ",cas!$A227)))</f>
        <v xml:space="preserve"> </v>
      </c>
      <c r="C226" s="6" t="str">
        <f>IF($B226&lt;&gt;" ",INDEX(meno!$B:$B,MATCH($B226,meno!$A:$A,0),1)," ")</f>
        <v xml:space="preserve"> </v>
      </c>
      <c r="D226" s="6" t="str">
        <f>IF($B226&lt;&gt;" ",IF(INDEX(meno!$E:$E,MATCH($B226,meno!$A:$A,0),1)=0," ",INDEX(meno!$E:$E,MATCH($B226,meno!$A:$A,0),1))," ")</f>
        <v xml:space="preserve"> </v>
      </c>
      <c r="E226" s="7" t="str">
        <f>IF($B226&lt;&gt;" ",IF(INDEX(meno!$F:$F,MATCH($B226,meno!$A:$A,0),1)=0," ",UPPER(INDEX(meno!$F:$F,MATCH($B226,meno!$A:$A,0),1)))," ")</f>
        <v xml:space="preserve"> </v>
      </c>
      <c r="F226" s="18" t="str">
        <f>IF($B226&lt;&gt;" ",INDEX(meno!$D:$D,MATCH($B226,meno!$A:$A,0),1)," ")</f>
        <v xml:space="preserve"> </v>
      </c>
      <c r="G226" s="5" t="str">
        <f>IF($B226&lt;&gt;" ",IF(HOUR(cas!$B227)=9,"DNF",IF(HOUR(cas!$B227)=8,"DQ",cas!$B227))," ")</f>
        <v xml:space="preserve"> </v>
      </c>
      <c r="H226" s="7" t="str">
        <f>IF($B226&lt;&gt;" ",INDEX(meno!$H:$H,MATCH($B226,meno!$A:$A,0),1)," ")</f>
        <v xml:space="preserve"> </v>
      </c>
      <c r="I226" s="9" t="str">
        <f>IF($B226&lt;&gt;" ",IF($H226="A",katA!$A226,IF($H226="B",katB!$A226,IF($H226="C",katC!$A226,IF($H226="D",katD!$A226,IF($H226="E",katE!$A226,IF($H226="F",katF!$A226))))))," ")</f>
        <v xml:space="preserve"> </v>
      </c>
    </row>
    <row r="227" spans="1:9">
      <c r="A227" s="9" t="str">
        <f>IF(LEFT($G227,1)="D"," ",IF(cas!$B228&lt;&gt;0,RANK(cas!$B228,cas!$B:$B,1)," "))</f>
        <v xml:space="preserve"> </v>
      </c>
      <c r="B227" s="1" t="str">
        <f>(IF(ROW()-1&gt;meno!$L$2," ",IF(cas!$A228=0," ",cas!$A228)))</f>
        <v xml:space="preserve"> </v>
      </c>
      <c r="C227" s="6" t="str">
        <f>IF($B227&lt;&gt;" ",INDEX(meno!$B:$B,MATCH($B227,meno!$A:$A,0),1)," ")</f>
        <v xml:space="preserve"> </v>
      </c>
      <c r="D227" s="6" t="str">
        <f>IF($B227&lt;&gt;" ",IF(INDEX(meno!$E:$E,MATCH($B227,meno!$A:$A,0),1)=0," ",INDEX(meno!$E:$E,MATCH($B227,meno!$A:$A,0),1))," ")</f>
        <v xml:space="preserve"> </v>
      </c>
      <c r="E227" s="7" t="str">
        <f>IF($B227&lt;&gt;" ",IF(INDEX(meno!$F:$F,MATCH($B227,meno!$A:$A,0),1)=0," ",UPPER(INDEX(meno!$F:$F,MATCH($B227,meno!$A:$A,0),1)))," ")</f>
        <v xml:space="preserve"> </v>
      </c>
      <c r="F227" s="18" t="str">
        <f>IF($B227&lt;&gt;" ",INDEX(meno!$D:$D,MATCH($B227,meno!$A:$A,0),1)," ")</f>
        <v xml:space="preserve"> </v>
      </c>
      <c r="G227" s="5" t="str">
        <f>IF($B227&lt;&gt;" ",IF(HOUR(cas!$B228)=9,"DNF",IF(HOUR(cas!$B228)=8,"DQ",cas!$B228))," ")</f>
        <v xml:space="preserve"> </v>
      </c>
      <c r="H227" s="7" t="str">
        <f>IF($B227&lt;&gt;" ",INDEX(meno!$H:$H,MATCH($B227,meno!$A:$A,0),1)," ")</f>
        <v xml:space="preserve"> </v>
      </c>
      <c r="I227" s="9" t="str">
        <f>IF($B227&lt;&gt;" ",IF($H227="A",katA!$A227,IF($H227="B",katB!$A227,IF($H227="C",katC!$A227,IF($H227="D",katD!$A227,IF($H227="E",katE!$A227,IF($H227="F",katF!$A227))))))," ")</f>
        <v xml:space="preserve"> </v>
      </c>
    </row>
    <row r="228" spans="1:9">
      <c r="A228" s="9" t="str">
        <f>IF(LEFT($G228,1)="D"," ",IF(cas!$B229&lt;&gt;0,RANK(cas!$B229,cas!$B:$B,1)," "))</f>
        <v xml:space="preserve"> </v>
      </c>
      <c r="B228" s="1" t="str">
        <f>(IF(ROW()-1&gt;meno!$L$2," ",IF(cas!$A229=0," ",cas!$A229)))</f>
        <v xml:space="preserve"> </v>
      </c>
      <c r="C228" s="6" t="str">
        <f>IF($B228&lt;&gt;" ",INDEX(meno!$B:$B,MATCH($B228,meno!$A:$A,0),1)," ")</f>
        <v xml:space="preserve"> </v>
      </c>
      <c r="D228" s="6" t="str">
        <f>IF($B228&lt;&gt;" ",IF(INDEX(meno!$E:$E,MATCH($B228,meno!$A:$A,0),1)=0," ",INDEX(meno!$E:$E,MATCH($B228,meno!$A:$A,0),1))," ")</f>
        <v xml:space="preserve"> </v>
      </c>
      <c r="E228" s="7" t="str">
        <f>IF($B228&lt;&gt;" ",IF(INDEX(meno!$F:$F,MATCH($B228,meno!$A:$A,0),1)=0," ",UPPER(INDEX(meno!$F:$F,MATCH($B228,meno!$A:$A,0),1)))," ")</f>
        <v xml:space="preserve"> </v>
      </c>
      <c r="F228" s="18" t="str">
        <f>IF($B228&lt;&gt;" ",INDEX(meno!$D:$D,MATCH($B228,meno!$A:$A,0),1)," ")</f>
        <v xml:space="preserve"> </v>
      </c>
      <c r="G228" s="5" t="str">
        <f>IF($B228&lt;&gt;" ",IF(HOUR(cas!$B229)=9,"DNF",IF(HOUR(cas!$B229)=8,"DQ",cas!$B229))," ")</f>
        <v xml:space="preserve"> </v>
      </c>
      <c r="H228" s="7" t="str">
        <f>IF($B228&lt;&gt;" ",INDEX(meno!$H:$H,MATCH($B228,meno!$A:$A,0),1)," ")</f>
        <v xml:space="preserve"> </v>
      </c>
      <c r="I228" s="9" t="str">
        <f>IF($B228&lt;&gt;" ",IF($H228="A",katA!$A228,IF($H228="B",katB!$A228,IF($H228="C",katC!$A228,IF($H228="D",katD!$A228,IF($H228="E",katE!$A228,IF($H228="F",katF!$A228))))))," ")</f>
        <v xml:space="preserve"> </v>
      </c>
    </row>
    <row r="229" spans="1:9">
      <c r="A229" s="9" t="str">
        <f>IF(LEFT($G229,1)="D"," ",IF(cas!$B230&lt;&gt;0,RANK(cas!$B230,cas!$B:$B,1)," "))</f>
        <v xml:space="preserve"> </v>
      </c>
      <c r="B229" s="1" t="str">
        <f>(IF(ROW()-1&gt;meno!$L$2," ",IF(cas!$A230=0," ",cas!$A230)))</f>
        <v xml:space="preserve"> </v>
      </c>
      <c r="C229" s="6" t="str">
        <f>IF($B229&lt;&gt;" ",INDEX(meno!$B:$B,MATCH($B229,meno!$A:$A,0),1)," ")</f>
        <v xml:space="preserve"> </v>
      </c>
      <c r="D229" s="6" t="str">
        <f>IF($B229&lt;&gt;" ",IF(INDEX(meno!$E:$E,MATCH($B229,meno!$A:$A,0),1)=0," ",INDEX(meno!$E:$E,MATCH($B229,meno!$A:$A,0),1))," ")</f>
        <v xml:space="preserve"> </v>
      </c>
      <c r="E229" s="7" t="str">
        <f>IF($B229&lt;&gt;" ",IF(INDEX(meno!$F:$F,MATCH($B229,meno!$A:$A,0),1)=0," ",UPPER(INDEX(meno!$F:$F,MATCH($B229,meno!$A:$A,0),1)))," ")</f>
        <v xml:space="preserve"> </v>
      </c>
      <c r="F229" s="18" t="str">
        <f>IF($B229&lt;&gt;" ",INDEX(meno!$D:$D,MATCH($B229,meno!$A:$A,0),1)," ")</f>
        <v xml:space="preserve"> </v>
      </c>
      <c r="G229" s="5" t="str">
        <f>IF($B229&lt;&gt;" ",IF(HOUR(cas!$B230)=9,"DNF",IF(HOUR(cas!$B230)=8,"DQ",cas!$B230))," ")</f>
        <v xml:space="preserve"> </v>
      </c>
      <c r="H229" s="7" t="str">
        <f>IF($B229&lt;&gt;" ",INDEX(meno!$H:$H,MATCH($B229,meno!$A:$A,0),1)," ")</f>
        <v xml:space="preserve"> </v>
      </c>
      <c r="I229" s="9" t="str">
        <f>IF($B229&lt;&gt;" ",IF($H229="A",katA!$A229,IF($H229="B",katB!$A229,IF($H229="C",katC!$A229,IF($H229="D",katD!$A229,IF($H229="E",katE!$A229,IF($H229="F",katF!$A229))))))," ")</f>
        <v xml:space="preserve"> </v>
      </c>
    </row>
    <row r="230" spans="1:9">
      <c r="A230" s="9" t="str">
        <f>IF(LEFT($G230,1)="D"," ",IF(cas!$B231&lt;&gt;0,RANK(cas!$B231,cas!$B:$B,1)," "))</f>
        <v xml:space="preserve"> </v>
      </c>
      <c r="B230" s="1" t="str">
        <f>(IF(ROW()-1&gt;meno!$L$2," ",IF(cas!$A231=0," ",cas!$A231)))</f>
        <v xml:space="preserve"> </v>
      </c>
      <c r="C230" s="6" t="str">
        <f>IF($B230&lt;&gt;" ",INDEX(meno!$B:$B,MATCH($B230,meno!$A:$A,0),1)," ")</f>
        <v xml:space="preserve"> </v>
      </c>
      <c r="D230" s="6" t="str">
        <f>IF($B230&lt;&gt;" ",IF(INDEX(meno!$E:$E,MATCH($B230,meno!$A:$A,0),1)=0," ",INDEX(meno!$E:$E,MATCH($B230,meno!$A:$A,0),1))," ")</f>
        <v xml:space="preserve"> </v>
      </c>
      <c r="E230" s="7" t="str">
        <f>IF($B230&lt;&gt;" ",IF(INDEX(meno!$F:$F,MATCH($B230,meno!$A:$A,0),1)=0," ",UPPER(INDEX(meno!$F:$F,MATCH($B230,meno!$A:$A,0),1)))," ")</f>
        <v xml:space="preserve"> </v>
      </c>
      <c r="F230" s="18" t="str">
        <f>IF($B230&lt;&gt;" ",INDEX(meno!$D:$D,MATCH($B230,meno!$A:$A,0),1)," ")</f>
        <v xml:space="preserve"> </v>
      </c>
      <c r="G230" s="5" t="str">
        <f>IF($B230&lt;&gt;" ",IF(HOUR(cas!$B231)=9,"DNF",IF(HOUR(cas!$B231)=8,"DQ",cas!$B231))," ")</f>
        <v xml:space="preserve"> </v>
      </c>
      <c r="H230" s="7" t="str">
        <f>IF($B230&lt;&gt;" ",INDEX(meno!$H:$H,MATCH($B230,meno!$A:$A,0),1)," ")</f>
        <v xml:space="preserve"> </v>
      </c>
      <c r="I230" s="9" t="str">
        <f>IF($B230&lt;&gt;" ",IF($H230="A",katA!$A230,IF($H230="B",katB!$A230,IF($H230="C",katC!$A230,IF($H230="D",katD!$A230,IF($H230="E",katE!$A230,IF($H230="F",katF!$A230))))))," ")</f>
        <v xml:space="preserve"> </v>
      </c>
    </row>
    <row r="231" spans="1:9">
      <c r="A231" s="9" t="str">
        <f>IF(LEFT($G231,1)="D"," ",IF(cas!$B232&lt;&gt;0,RANK(cas!$B232,cas!$B:$B,1)," "))</f>
        <v xml:space="preserve"> </v>
      </c>
      <c r="B231" s="1" t="str">
        <f>(IF(ROW()-1&gt;meno!$L$2," ",IF(cas!$A232=0," ",cas!$A232)))</f>
        <v xml:space="preserve"> </v>
      </c>
      <c r="C231" s="6" t="str">
        <f>IF($B231&lt;&gt;" ",INDEX(meno!$B:$B,MATCH($B231,meno!$A:$A,0),1)," ")</f>
        <v xml:space="preserve"> </v>
      </c>
      <c r="D231" s="6" t="str">
        <f>IF($B231&lt;&gt;" ",IF(INDEX(meno!$E:$E,MATCH($B231,meno!$A:$A,0),1)=0," ",INDEX(meno!$E:$E,MATCH($B231,meno!$A:$A,0),1))," ")</f>
        <v xml:space="preserve"> </v>
      </c>
      <c r="E231" s="7" t="str">
        <f>IF($B231&lt;&gt;" ",IF(INDEX(meno!$F:$F,MATCH($B231,meno!$A:$A,0),1)=0," ",UPPER(INDEX(meno!$F:$F,MATCH($B231,meno!$A:$A,0),1)))," ")</f>
        <v xml:space="preserve"> </v>
      </c>
      <c r="F231" s="18" t="str">
        <f>IF($B231&lt;&gt;" ",INDEX(meno!$D:$D,MATCH($B231,meno!$A:$A,0),1)," ")</f>
        <v xml:space="preserve"> </v>
      </c>
      <c r="G231" s="5" t="str">
        <f>IF($B231&lt;&gt;" ",IF(HOUR(cas!$B232)=9,"DNF",IF(HOUR(cas!$B232)=8,"DQ",cas!$B232))," ")</f>
        <v xml:space="preserve"> </v>
      </c>
      <c r="H231" s="7" t="str">
        <f>IF($B231&lt;&gt;" ",INDEX(meno!$H:$H,MATCH($B231,meno!$A:$A,0),1)," ")</f>
        <v xml:space="preserve"> </v>
      </c>
      <c r="I231" s="9" t="str">
        <f>IF($B231&lt;&gt;" ",IF($H231="A",katA!$A231,IF($H231="B",katB!$A231,IF($H231="C",katC!$A231,IF($H231="D",katD!$A231,IF($H231="E",katE!$A231,IF($H231="F",katF!$A231))))))," ")</f>
        <v xml:space="preserve"> </v>
      </c>
    </row>
    <row r="232" spans="1:9">
      <c r="A232" s="9" t="str">
        <f>IF(LEFT($G232,1)="D"," ",IF(cas!$B233&lt;&gt;0,RANK(cas!$B233,cas!$B:$B,1)," "))</f>
        <v xml:space="preserve"> </v>
      </c>
      <c r="B232" s="1" t="str">
        <f>(IF(ROW()-1&gt;meno!$L$2," ",IF(cas!$A233=0," ",cas!$A233)))</f>
        <v xml:space="preserve"> </v>
      </c>
      <c r="C232" s="6" t="str">
        <f>IF($B232&lt;&gt;" ",INDEX(meno!$B:$B,MATCH($B232,meno!$A:$A,0),1)," ")</f>
        <v xml:space="preserve"> </v>
      </c>
      <c r="D232" s="6" t="str">
        <f>IF($B232&lt;&gt;" ",IF(INDEX(meno!$E:$E,MATCH($B232,meno!$A:$A,0),1)=0," ",INDEX(meno!$E:$E,MATCH($B232,meno!$A:$A,0),1))," ")</f>
        <v xml:space="preserve"> </v>
      </c>
      <c r="E232" s="7" t="str">
        <f>IF($B232&lt;&gt;" ",IF(INDEX(meno!$F:$F,MATCH($B232,meno!$A:$A,0),1)=0," ",UPPER(INDEX(meno!$F:$F,MATCH($B232,meno!$A:$A,0),1)))," ")</f>
        <v xml:space="preserve"> </v>
      </c>
      <c r="F232" s="18" t="str">
        <f>IF($B232&lt;&gt;" ",INDEX(meno!$D:$D,MATCH($B232,meno!$A:$A,0),1)," ")</f>
        <v xml:space="preserve"> </v>
      </c>
      <c r="G232" s="5" t="str">
        <f>IF($B232&lt;&gt;" ",IF(HOUR(cas!$B233)=9,"DNF",IF(HOUR(cas!$B233)=8,"DQ",cas!$B233))," ")</f>
        <v xml:space="preserve"> </v>
      </c>
      <c r="H232" s="7" t="str">
        <f>IF($B232&lt;&gt;" ",INDEX(meno!$H:$H,MATCH($B232,meno!$A:$A,0),1)," ")</f>
        <v xml:space="preserve"> </v>
      </c>
      <c r="I232" s="9" t="str">
        <f>IF($B232&lt;&gt;" ",IF($H232="A",katA!$A232,IF($H232="B",katB!$A232,IF($H232="C",katC!$A232,IF($H232="D",katD!$A232,IF($H232="E",katE!$A232,IF($H232="F",katF!$A232))))))," ")</f>
        <v xml:space="preserve"> </v>
      </c>
    </row>
    <row r="233" spans="1:9">
      <c r="A233" s="9" t="str">
        <f>IF(LEFT($G233,1)="D"," ",IF(cas!$B234&lt;&gt;0,RANK(cas!$B234,cas!$B:$B,1)," "))</f>
        <v xml:space="preserve"> </v>
      </c>
      <c r="B233" s="1" t="str">
        <f>(IF(ROW()-1&gt;meno!$L$2," ",IF(cas!$A234=0," ",cas!$A234)))</f>
        <v xml:space="preserve"> </v>
      </c>
      <c r="C233" s="6" t="str">
        <f>IF($B233&lt;&gt;" ",INDEX(meno!$B:$B,MATCH($B233,meno!$A:$A,0),1)," ")</f>
        <v xml:space="preserve"> </v>
      </c>
      <c r="D233" s="6" t="str">
        <f>IF($B233&lt;&gt;" ",IF(INDEX(meno!$E:$E,MATCH($B233,meno!$A:$A,0),1)=0," ",INDEX(meno!$E:$E,MATCH($B233,meno!$A:$A,0),1))," ")</f>
        <v xml:space="preserve"> </v>
      </c>
      <c r="E233" s="7" t="str">
        <f>IF($B233&lt;&gt;" ",IF(INDEX(meno!$F:$F,MATCH($B233,meno!$A:$A,0),1)=0," ",UPPER(INDEX(meno!$F:$F,MATCH($B233,meno!$A:$A,0),1)))," ")</f>
        <v xml:space="preserve"> </v>
      </c>
      <c r="F233" s="18" t="str">
        <f>IF($B233&lt;&gt;" ",INDEX(meno!$D:$D,MATCH($B233,meno!$A:$A,0),1)," ")</f>
        <v xml:space="preserve"> </v>
      </c>
      <c r="G233" s="5" t="str">
        <f>IF($B233&lt;&gt;" ",IF(HOUR(cas!$B234)=9,"DNF",IF(HOUR(cas!$B234)=8,"DQ",cas!$B234))," ")</f>
        <v xml:space="preserve"> </v>
      </c>
      <c r="H233" s="7" t="str">
        <f>IF($B233&lt;&gt;" ",INDEX(meno!$H:$H,MATCH($B233,meno!$A:$A,0),1)," ")</f>
        <v xml:space="preserve"> </v>
      </c>
      <c r="I233" s="9" t="str">
        <f>IF($B233&lt;&gt;" ",IF($H233="A",katA!$A233,IF($H233="B",katB!$A233,IF($H233="C",katC!$A233,IF($H233="D",katD!$A233,IF($H233="E",katE!$A233,IF($H233="F",katF!$A233))))))," ")</f>
        <v xml:space="preserve"> </v>
      </c>
    </row>
    <row r="234" spans="1:9">
      <c r="A234" s="9" t="str">
        <f>IF(LEFT($G234,1)="D"," ",IF(cas!$B235&lt;&gt;0,RANK(cas!$B235,cas!$B:$B,1)," "))</f>
        <v xml:space="preserve"> </v>
      </c>
      <c r="B234" s="1" t="str">
        <f>(IF(ROW()-1&gt;meno!$L$2," ",IF(cas!$A235=0," ",cas!$A235)))</f>
        <v xml:space="preserve"> </v>
      </c>
      <c r="C234" s="6" t="str">
        <f>IF($B234&lt;&gt;" ",INDEX(meno!$B:$B,MATCH($B234,meno!$A:$A,0),1)," ")</f>
        <v xml:space="preserve"> </v>
      </c>
      <c r="D234" s="6" t="str">
        <f>IF($B234&lt;&gt;" ",IF(INDEX(meno!$E:$E,MATCH($B234,meno!$A:$A,0),1)=0," ",INDEX(meno!$E:$E,MATCH($B234,meno!$A:$A,0),1))," ")</f>
        <v xml:space="preserve"> </v>
      </c>
      <c r="E234" s="7" t="str">
        <f>IF($B234&lt;&gt;" ",IF(INDEX(meno!$F:$F,MATCH($B234,meno!$A:$A,0),1)=0," ",UPPER(INDEX(meno!$F:$F,MATCH($B234,meno!$A:$A,0),1)))," ")</f>
        <v xml:space="preserve"> </v>
      </c>
      <c r="F234" s="18" t="str">
        <f>IF($B234&lt;&gt;" ",INDEX(meno!$D:$D,MATCH($B234,meno!$A:$A,0),1)," ")</f>
        <v xml:space="preserve"> </v>
      </c>
      <c r="G234" s="5" t="str">
        <f>IF($B234&lt;&gt;" ",IF(HOUR(cas!$B235)=9,"DNF",IF(HOUR(cas!$B235)=8,"DQ",cas!$B235))," ")</f>
        <v xml:space="preserve"> </v>
      </c>
      <c r="H234" s="7" t="str">
        <f>IF($B234&lt;&gt;" ",INDEX(meno!$H:$H,MATCH($B234,meno!$A:$A,0),1)," ")</f>
        <v xml:space="preserve"> </v>
      </c>
      <c r="I234" s="9" t="str">
        <f>IF($B234&lt;&gt;" ",IF($H234="A",katA!$A234,IF($H234="B",katB!$A234,IF($H234="C",katC!$A234,IF($H234="D",katD!$A234,IF($H234="E",katE!$A234,IF($H234="F",katF!$A234))))))," ")</f>
        <v xml:space="preserve"> </v>
      </c>
    </row>
    <row r="235" spans="1:9">
      <c r="A235" s="9" t="str">
        <f>IF(LEFT($G235,1)="D"," ",IF(cas!$B236&lt;&gt;0,RANK(cas!$B236,cas!$B:$B,1)," "))</f>
        <v xml:space="preserve"> </v>
      </c>
      <c r="B235" s="1" t="str">
        <f>(IF(ROW()-1&gt;meno!$L$2," ",IF(cas!$A236=0," ",cas!$A236)))</f>
        <v xml:space="preserve"> </v>
      </c>
      <c r="C235" s="6" t="str">
        <f>IF($B235&lt;&gt;" ",INDEX(meno!$B:$B,MATCH($B235,meno!$A:$A,0),1)," ")</f>
        <v xml:space="preserve"> </v>
      </c>
      <c r="D235" s="6" t="str">
        <f>IF($B235&lt;&gt;" ",IF(INDEX(meno!$E:$E,MATCH($B235,meno!$A:$A,0),1)=0," ",INDEX(meno!$E:$E,MATCH($B235,meno!$A:$A,0),1))," ")</f>
        <v xml:space="preserve"> </v>
      </c>
      <c r="E235" s="7" t="str">
        <f>IF($B235&lt;&gt;" ",IF(INDEX(meno!$F:$F,MATCH($B235,meno!$A:$A,0),1)=0," ",UPPER(INDEX(meno!$F:$F,MATCH($B235,meno!$A:$A,0),1)))," ")</f>
        <v xml:space="preserve"> </v>
      </c>
      <c r="F235" s="18" t="str">
        <f>IF($B235&lt;&gt;" ",INDEX(meno!$D:$D,MATCH($B235,meno!$A:$A,0),1)," ")</f>
        <v xml:space="preserve"> </v>
      </c>
      <c r="G235" s="5" t="str">
        <f>IF($B235&lt;&gt;" ",IF(HOUR(cas!$B236)=9,"DNF",IF(HOUR(cas!$B236)=8,"DQ",cas!$B236))," ")</f>
        <v xml:space="preserve"> </v>
      </c>
      <c r="H235" s="7" t="str">
        <f>IF($B235&lt;&gt;" ",INDEX(meno!$H:$H,MATCH($B235,meno!$A:$A,0),1)," ")</f>
        <v xml:space="preserve"> </v>
      </c>
      <c r="I235" s="9" t="str">
        <f>IF($B235&lt;&gt;" ",IF($H235="A",katA!$A235,IF($H235="B",katB!$A235,IF($H235="C",katC!$A235,IF($H235="D",katD!$A235,IF($H235="E",katE!$A235,IF($H235="F",katF!$A235))))))," ")</f>
        <v xml:space="preserve"> </v>
      </c>
    </row>
    <row r="236" spans="1:9">
      <c r="A236" s="9" t="str">
        <f>IF(LEFT($G236,1)="D"," ",IF(cas!$B237&lt;&gt;0,RANK(cas!$B237,cas!$B:$B,1)," "))</f>
        <v xml:space="preserve"> </v>
      </c>
      <c r="B236" s="1" t="str">
        <f>(IF(ROW()-1&gt;meno!$L$2," ",IF(cas!$A237=0," ",cas!$A237)))</f>
        <v xml:space="preserve"> </v>
      </c>
      <c r="C236" s="6" t="str">
        <f>IF($B236&lt;&gt;" ",INDEX(meno!$B:$B,MATCH($B236,meno!$A:$A,0),1)," ")</f>
        <v xml:space="preserve"> </v>
      </c>
      <c r="D236" s="6" t="str">
        <f>IF($B236&lt;&gt;" ",IF(INDEX(meno!$E:$E,MATCH($B236,meno!$A:$A,0),1)=0," ",INDEX(meno!$E:$E,MATCH($B236,meno!$A:$A,0),1))," ")</f>
        <v xml:space="preserve"> </v>
      </c>
      <c r="E236" s="7" t="str">
        <f>IF($B236&lt;&gt;" ",IF(INDEX(meno!$F:$F,MATCH($B236,meno!$A:$A,0),1)=0," ",UPPER(INDEX(meno!$F:$F,MATCH($B236,meno!$A:$A,0),1)))," ")</f>
        <v xml:space="preserve"> </v>
      </c>
      <c r="F236" s="18" t="str">
        <f>IF($B236&lt;&gt;" ",INDEX(meno!$D:$D,MATCH($B236,meno!$A:$A,0),1)," ")</f>
        <v xml:space="preserve"> </v>
      </c>
      <c r="G236" s="5" t="str">
        <f>IF($B236&lt;&gt;" ",IF(HOUR(cas!$B237)=9,"DNF",IF(HOUR(cas!$B237)=8,"DQ",cas!$B237))," ")</f>
        <v xml:space="preserve"> </v>
      </c>
      <c r="H236" s="7" t="str">
        <f>IF($B236&lt;&gt;" ",INDEX(meno!$H:$H,MATCH($B236,meno!$A:$A,0),1)," ")</f>
        <v xml:space="preserve"> </v>
      </c>
      <c r="I236" s="9" t="str">
        <f>IF($B236&lt;&gt;" ",IF($H236="A",katA!$A236,IF($H236="B",katB!$A236,IF($H236="C",katC!$A236,IF($H236="D",katD!$A236,IF($H236="E",katE!$A236,IF($H236="F",katF!$A236))))))," ")</f>
        <v xml:space="preserve"> </v>
      </c>
    </row>
    <row r="237" spans="1:9">
      <c r="A237" s="9" t="str">
        <f>IF(LEFT($G237,1)="D"," ",IF(cas!$B238&lt;&gt;0,RANK(cas!$B238,cas!$B:$B,1)," "))</f>
        <v xml:space="preserve"> </v>
      </c>
      <c r="B237" s="1" t="str">
        <f>(IF(ROW()-1&gt;meno!$L$2," ",IF(cas!$A238=0," ",cas!$A238)))</f>
        <v xml:space="preserve"> </v>
      </c>
      <c r="C237" s="6" t="str">
        <f>IF($B237&lt;&gt;" ",INDEX(meno!$B:$B,MATCH($B237,meno!$A:$A,0),1)," ")</f>
        <v xml:space="preserve"> </v>
      </c>
      <c r="D237" s="6" t="str">
        <f>IF($B237&lt;&gt;" ",IF(INDEX(meno!$E:$E,MATCH($B237,meno!$A:$A,0),1)=0," ",INDEX(meno!$E:$E,MATCH($B237,meno!$A:$A,0),1))," ")</f>
        <v xml:space="preserve"> </v>
      </c>
      <c r="E237" s="7" t="str">
        <f>IF($B237&lt;&gt;" ",IF(INDEX(meno!$F:$F,MATCH($B237,meno!$A:$A,0),1)=0," ",UPPER(INDEX(meno!$F:$F,MATCH($B237,meno!$A:$A,0),1)))," ")</f>
        <v xml:space="preserve"> </v>
      </c>
      <c r="F237" s="18" t="str">
        <f>IF($B237&lt;&gt;" ",INDEX(meno!$D:$D,MATCH($B237,meno!$A:$A,0),1)," ")</f>
        <v xml:space="preserve"> </v>
      </c>
      <c r="G237" s="5" t="str">
        <f>IF($B237&lt;&gt;" ",IF(HOUR(cas!$B238)=9,"DNF",IF(HOUR(cas!$B238)=8,"DQ",cas!$B238))," ")</f>
        <v xml:space="preserve"> </v>
      </c>
      <c r="H237" s="7" t="str">
        <f>IF($B237&lt;&gt;" ",INDEX(meno!$H:$H,MATCH($B237,meno!$A:$A,0),1)," ")</f>
        <v xml:space="preserve"> </v>
      </c>
      <c r="I237" s="9" t="str">
        <f>IF($B237&lt;&gt;" ",IF($H237="A",katA!$A237,IF($H237="B",katB!$A237,IF($H237="C",katC!$A237,IF($H237="D",katD!$A237,IF($H237="E",katE!$A237,IF($H237="F",katF!$A237))))))," ")</f>
        <v xml:space="preserve"> </v>
      </c>
    </row>
    <row r="238" spans="1:9">
      <c r="A238" s="9" t="str">
        <f>IF(LEFT($G238,1)="D"," ",IF(cas!$B239&lt;&gt;0,RANK(cas!$B239,cas!$B:$B,1)," "))</f>
        <v xml:space="preserve"> </v>
      </c>
      <c r="B238" s="1" t="str">
        <f>(IF(ROW()-1&gt;meno!$L$2," ",IF(cas!$A239=0," ",cas!$A239)))</f>
        <v xml:space="preserve"> </v>
      </c>
      <c r="C238" s="6" t="str">
        <f>IF($B238&lt;&gt;" ",INDEX(meno!$B:$B,MATCH($B238,meno!$A:$A,0),1)," ")</f>
        <v xml:space="preserve"> </v>
      </c>
      <c r="D238" s="6" t="str">
        <f>IF($B238&lt;&gt;" ",IF(INDEX(meno!$E:$E,MATCH($B238,meno!$A:$A,0),1)=0," ",INDEX(meno!$E:$E,MATCH($B238,meno!$A:$A,0),1))," ")</f>
        <v xml:space="preserve"> </v>
      </c>
      <c r="E238" s="7" t="str">
        <f>IF($B238&lt;&gt;" ",IF(INDEX(meno!$F:$F,MATCH($B238,meno!$A:$A,0),1)=0," ",UPPER(INDEX(meno!$F:$F,MATCH($B238,meno!$A:$A,0),1)))," ")</f>
        <v xml:space="preserve"> </v>
      </c>
      <c r="F238" s="18" t="str">
        <f>IF($B238&lt;&gt;" ",INDEX(meno!$D:$D,MATCH($B238,meno!$A:$A,0),1)," ")</f>
        <v xml:space="preserve"> </v>
      </c>
      <c r="G238" s="5" t="str">
        <f>IF($B238&lt;&gt;" ",IF(HOUR(cas!$B239)=9,"DNF",IF(HOUR(cas!$B239)=8,"DQ",cas!$B239))," ")</f>
        <v xml:space="preserve"> </v>
      </c>
      <c r="H238" s="7" t="str">
        <f>IF($B238&lt;&gt;" ",INDEX(meno!$H:$H,MATCH($B238,meno!$A:$A,0),1)," ")</f>
        <v xml:space="preserve"> </v>
      </c>
      <c r="I238" s="9" t="str">
        <f>IF($B238&lt;&gt;" ",IF($H238="A",katA!$A238,IF($H238="B",katB!$A238,IF($H238="C",katC!$A238,IF($H238="D",katD!$A238,IF($H238="E",katE!$A238,IF($H238="F",katF!$A238))))))," ")</f>
        <v xml:space="preserve"> </v>
      </c>
    </row>
    <row r="239" spans="1:9">
      <c r="A239" s="9" t="str">
        <f>IF(LEFT($G239,1)="D"," ",IF(cas!$B240&lt;&gt;0,RANK(cas!$B240,cas!$B:$B,1)," "))</f>
        <v xml:space="preserve"> </v>
      </c>
      <c r="B239" s="1" t="str">
        <f>(IF(ROW()-1&gt;meno!$L$2," ",IF(cas!$A240=0," ",cas!$A240)))</f>
        <v xml:space="preserve"> </v>
      </c>
      <c r="C239" s="6" t="str">
        <f>IF($B239&lt;&gt;" ",INDEX(meno!$B:$B,MATCH($B239,meno!$A:$A,0),1)," ")</f>
        <v xml:space="preserve"> </v>
      </c>
      <c r="D239" s="6" t="str">
        <f>IF($B239&lt;&gt;" ",IF(INDEX(meno!$E:$E,MATCH($B239,meno!$A:$A,0),1)=0," ",INDEX(meno!$E:$E,MATCH($B239,meno!$A:$A,0),1))," ")</f>
        <v xml:space="preserve"> </v>
      </c>
      <c r="E239" s="7" t="str">
        <f>IF($B239&lt;&gt;" ",IF(INDEX(meno!$F:$F,MATCH($B239,meno!$A:$A,0),1)=0," ",UPPER(INDEX(meno!$F:$F,MATCH($B239,meno!$A:$A,0),1)))," ")</f>
        <v xml:space="preserve"> </v>
      </c>
      <c r="F239" s="18" t="str">
        <f>IF($B239&lt;&gt;" ",INDEX(meno!$D:$D,MATCH($B239,meno!$A:$A,0),1)," ")</f>
        <v xml:space="preserve"> </v>
      </c>
      <c r="G239" s="5" t="str">
        <f>IF($B239&lt;&gt;" ",IF(HOUR(cas!$B240)=9,"DNF",IF(HOUR(cas!$B240)=8,"DQ",cas!$B240))," ")</f>
        <v xml:space="preserve"> </v>
      </c>
      <c r="H239" s="7" t="str">
        <f>IF($B239&lt;&gt;" ",INDEX(meno!$H:$H,MATCH($B239,meno!$A:$A,0),1)," ")</f>
        <v xml:space="preserve"> </v>
      </c>
      <c r="I239" s="9" t="str">
        <f>IF($B239&lt;&gt;" ",IF($H239="A",katA!$A239,IF($H239="B",katB!$A239,IF($H239="C",katC!$A239,IF($H239="D",katD!$A239,IF($H239="E",katE!$A239,IF($H239="F",katF!$A239))))))," ")</f>
        <v xml:space="preserve"> </v>
      </c>
    </row>
    <row r="240" spans="1:9">
      <c r="A240" s="9" t="str">
        <f>IF(LEFT($G240,1)="D"," ",IF(cas!$B241&lt;&gt;0,RANK(cas!$B241,cas!$B:$B,1)," "))</f>
        <v xml:space="preserve"> </v>
      </c>
      <c r="B240" s="1" t="str">
        <f>(IF(ROW()-1&gt;meno!$L$2," ",IF(cas!$A241=0," ",cas!$A241)))</f>
        <v xml:space="preserve"> </v>
      </c>
      <c r="C240" s="6" t="str">
        <f>IF($B240&lt;&gt;" ",INDEX(meno!$B:$B,MATCH($B240,meno!$A:$A,0),1)," ")</f>
        <v xml:space="preserve"> </v>
      </c>
      <c r="D240" s="6" t="str">
        <f>IF($B240&lt;&gt;" ",IF(INDEX(meno!$E:$E,MATCH($B240,meno!$A:$A,0),1)=0," ",INDEX(meno!$E:$E,MATCH($B240,meno!$A:$A,0),1))," ")</f>
        <v xml:space="preserve"> </v>
      </c>
      <c r="E240" s="7" t="str">
        <f>IF($B240&lt;&gt;" ",IF(INDEX(meno!$F:$F,MATCH($B240,meno!$A:$A,0),1)=0," ",UPPER(INDEX(meno!$F:$F,MATCH($B240,meno!$A:$A,0),1)))," ")</f>
        <v xml:space="preserve"> </v>
      </c>
      <c r="F240" s="18" t="str">
        <f>IF($B240&lt;&gt;" ",INDEX(meno!$D:$D,MATCH($B240,meno!$A:$A,0),1)," ")</f>
        <v xml:space="preserve"> </v>
      </c>
      <c r="G240" s="5" t="str">
        <f>IF($B240&lt;&gt;" ",IF(HOUR(cas!$B241)=9,"DNF",IF(HOUR(cas!$B241)=8,"DQ",cas!$B241))," ")</f>
        <v xml:space="preserve"> </v>
      </c>
      <c r="H240" s="7" t="str">
        <f>IF($B240&lt;&gt;" ",INDEX(meno!$H:$H,MATCH($B240,meno!$A:$A,0),1)," ")</f>
        <v xml:space="preserve"> </v>
      </c>
      <c r="I240" s="9" t="str">
        <f>IF($B240&lt;&gt;" ",IF($H240="A",katA!$A240,IF($H240="B",katB!$A240,IF($H240="C",katC!$A240,IF($H240="D",katD!$A240,IF($H240="E",katE!$A240,IF($H240="F",katF!$A240))))))," ")</f>
        <v xml:space="preserve"> </v>
      </c>
    </row>
    <row r="241" spans="1:9">
      <c r="A241" s="9" t="str">
        <f>IF(LEFT($G241,1)="D"," ",IF(cas!$B242&lt;&gt;0,RANK(cas!$B242,cas!$B:$B,1)," "))</f>
        <v xml:space="preserve"> </v>
      </c>
      <c r="B241" s="1" t="str">
        <f>(IF(ROW()-1&gt;meno!$L$2," ",IF(cas!$A242=0," ",cas!$A242)))</f>
        <v xml:space="preserve"> </v>
      </c>
      <c r="C241" s="6" t="str">
        <f>IF($B241&lt;&gt;" ",INDEX(meno!$B:$B,MATCH($B241,meno!$A:$A,0),1)," ")</f>
        <v xml:space="preserve"> </v>
      </c>
      <c r="D241" s="6" t="str">
        <f>IF($B241&lt;&gt;" ",IF(INDEX(meno!$E:$E,MATCH($B241,meno!$A:$A,0),1)=0," ",INDEX(meno!$E:$E,MATCH($B241,meno!$A:$A,0),1))," ")</f>
        <v xml:space="preserve"> </v>
      </c>
      <c r="E241" s="7" t="str">
        <f>IF($B241&lt;&gt;" ",IF(INDEX(meno!$F:$F,MATCH($B241,meno!$A:$A,0),1)=0," ",UPPER(INDEX(meno!$F:$F,MATCH($B241,meno!$A:$A,0),1)))," ")</f>
        <v xml:space="preserve"> </v>
      </c>
      <c r="F241" s="18" t="str">
        <f>IF($B241&lt;&gt;" ",INDEX(meno!$D:$D,MATCH($B241,meno!$A:$A,0),1)," ")</f>
        <v xml:space="preserve"> </v>
      </c>
      <c r="G241" s="5" t="str">
        <f>IF($B241&lt;&gt;" ",IF(HOUR(cas!$B242)=9,"DNF",IF(HOUR(cas!$B242)=8,"DQ",cas!$B242))," ")</f>
        <v xml:space="preserve"> </v>
      </c>
      <c r="H241" s="7" t="str">
        <f>IF($B241&lt;&gt;" ",INDEX(meno!$H:$H,MATCH($B241,meno!$A:$A,0),1)," ")</f>
        <v xml:space="preserve"> </v>
      </c>
      <c r="I241" s="9" t="str">
        <f>IF($B241&lt;&gt;" ",IF($H241="A",katA!$A241,IF($H241="B",katB!$A241,IF($H241="C",katC!$A241,IF($H241="D",katD!$A241,IF($H241="E",katE!$A241,IF($H241="F",katF!$A241))))))," ")</f>
        <v xml:space="preserve"> </v>
      </c>
    </row>
    <row r="242" spans="1:9">
      <c r="A242" s="9" t="str">
        <f>IF(LEFT($G242,1)="D"," ",IF(cas!$B243&lt;&gt;0,RANK(cas!$B243,cas!$B:$B,1)," "))</f>
        <v xml:space="preserve"> </v>
      </c>
      <c r="B242" s="1" t="str">
        <f>(IF(ROW()-1&gt;meno!$L$2," ",IF(cas!$A243=0," ",cas!$A243)))</f>
        <v xml:space="preserve"> </v>
      </c>
      <c r="C242" s="6" t="str">
        <f>IF($B242&lt;&gt;" ",INDEX(meno!$B:$B,MATCH($B242,meno!$A:$A,0),1)," ")</f>
        <v xml:space="preserve"> </v>
      </c>
      <c r="D242" s="6" t="str">
        <f>IF($B242&lt;&gt;" ",IF(INDEX(meno!$E:$E,MATCH($B242,meno!$A:$A,0),1)=0," ",INDEX(meno!$E:$E,MATCH($B242,meno!$A:$A,0),1))," ")</f>
        <v xml:space="preserve"> </v>
      </c>
      <c r="E242" s="7" t="str">
        <f>IF($B242&lt;&gt;" ",IF(INDEX(meno!$F:$F,MATCH($B242,meno!$A:$A,0),1)=0," ",UPPER(INDEX(meno!$F:$F,MATCH($B242,meno!$A:$A,0),1)))," ")</f>
        <v xml:space="preserve"> </v>
      </c>
      <c r="F242" s="18" t="str">
        <f>IF($B242&lt;&gt;" ",INDEX(meno!$D:$D,MATCH($B242,meno!$A:$A,0),1)," ")</f>
        <v xml:space="preserve"> </v>
      </c>
      <c r="G242" s="5" t="str">
        <f>IF($B242&lt;&gt;" ",IF(HOUR(cas!$B243)=9,"DNF",IF(HOUR(cas!$B243)=8,"DQ",cas!$B243))," ")</f>
        <v xml:space="preserve"> </v>
      </c>
      <c r="H242" s="7" t="str">
        <f>IF($B242&lt;&gt;" ",INDEX(meno!$H:$H,MATCH($B242,meno!$A:$A,0),1)," ")</f>
        <v xml:space="preserve"> </v>
      </c>
      <c r="I242" s="9" t="str">
        <f>IF($B242&lt;&gt;" ",IF($H242="A",katA!$A242,IF($H242="B",katB!$A242,IF($H242="C",katC!$A242,IF($H242="D",katD!$A242,IF($H242="E",katE!$A242,IF($H242="F",katF!$A242))))))," ")</f>
        <v xml:space="preserve"> </v>
      </c>
    </row>
    <row r="243" spans="1:9">
      <c r="A243" s="9" t="str">
        <f>IF(LEFT($G243,1)="D"," ",IF(cas!$B244&lt;&gt;0,RANK(cas!$B244,cas!$B:$B,1)," "))</f>
        <v xml:space="preserve"> </v>
      </c>
      <c r="B243" s="1" t="str">
        <f>(IF(ROW()-1&gt;meno!$L$2," ",IF(cas!$A244=0," ",cas!$A244)))</f>
        <v xml:space="preserve"> </v>
      </c>
      <c r="C243" s="6" t="str">
        <f>IF($B243&lt;&gt;" ",INDEX(meno!$B:$B,MATCH($B243,meno!$A:$A,0),1)," ")</f>
        <v xml:space="preserve"> </v>
      </c>
      <c r="D243" s="6" t="str">
        <f>IF($B243&lt;&gt;" ",IF(INDEX(meno!$E:$E,MATCH($B243,meno!$A:$A,0),1)=0," ",INDEX(meno!$E:$E,MATCH($B243,meno!$A:$A,0),1))," ")</f>
        <v xml:space="preserve"> </v>
      </c>
      <c r="E243" s="7" t="str">
        <f>IF($B243&lt;&gt;" ",IF(INDEX(meno!$F:$F,MATCH($B243,meno!$A:$A,0),1)=0," ",UPPER(INDEX(meno!$F:$F,MATCH($B243,meno!$A:$A,0),1)))," ")</f>
        <v xml:space="preserve"> </v>
      </c>
      <c r="F243" s="18" t="str">
        <f>IF($B243&lt;&gt;" ",INDEX(meno!$D:$D,MATCH($B243,meno!$A:$A,0),1)," ")</f>
        <v xml:space="preserve"> </v>
      </c>
      <c r="G243" s="5" t="str">
        <f>IF($B243&lt;&gt;" ",IF(HOUR(cas!$B244)=9,"DNF",IF(HOUR(cas!$B244)=8,"DQ",cas!$B244))," ")</f>
        <v xml:space="preserve"> </v>
      </c>
      <c r="H243" s="7" t="str">
        <f>IF($B243&lt;&gt;" ",INDEX(meno!$H:$H,MATCH($B243,meno!$A:$A,0),1)," ")</f>
        <v xml:space="preserve"> </v>
      </c>
      <c r="I243" s="9" t="str">
        <f>IF($B243&lt;&gt;" ",IF($H243="A",katA!$A243,IF($H243="B",katB!$A243,IF($H243="C",katC!$A243,IF($H243="D",katD!$A243,IF($H243="E",katE!$A243,IF($H243="F",katF!$A243))))))," ")</f>
        <v xml:space="preserve"> </v>
      </c>
    </row>
    <row r="244" spans="1:9">
      <c r="A244" s="9" t="str">
        <f>IF(LEFT($G244,1)="D"," ",IF(cas!$B245&lt;&gt;0,RANK(cas!$B245,cas!$B:$B,1)," "))</f>
        <v xml:space="preserve"> </v>
      </c>
      <c r="B244" s="1" t="str">
        <f>(IF(ROW()-1&gt;meno!$L$2," ",IF(cas!$A245=0," ",cas!$A245)))</f>
        <v xml:space="preserve"> </v>
      </c>
      <c r="C244" s="6" t="str">
        <f>IF($B244&lt;&gt;" ",INDEX(meno!$B:$B,MATCH($B244,meno!$A:$A,0),1)," ")</f>
        <v xml:space="preserve"> </v>
      </c>
      <c r="D244" s="6" t="str">
        <f>IF($B244&lt;&gt;" ",IF(INDEX(meno!$E:$E,MATCH($B244,meno!$A:$A,0),1)=0," ",INDEX(meno!$E:$E,MATCH($B244,meno!$A:$A,0),1))," ")</f>
        <v xml:space="preserve"> </v>
      </c>
      <c r="E244" s="7" t="str">
        <f>IF($B244&lt;&gt;" ",IF(INDEX(meno!$F:$F,MATCH($B244,meno!$A:$A,0),1)=0," ",UPPER(INDEX(meno!$F:$F,MATCH($B244,meno!$A:$A,0),1)))," ")</f>
        <v xml:space="preserve"> </v>
      </c>
      <c r="F244" s="18" t="str">
        <f>IF($B244&lt;&gt;" ",INDEX(meno!$D:$D,MATCH($B244,meno!$A:$A,0),1)," ")</f>
        <v xml:space="preserve"> </v>
      </c>
      <c r="G244" s="5" t="str">
        <f>IF($B244&lt;&gt;" ",IF(HOUR(cas!$B245)=9,"DNF",IF(HOUR(cas!$B245)=8,"DQ",cas!$B245))," ")</f>
        <v xml:space="preserve"> </v>
      </c>
      <c r="H244" s="7" t="str">
        <f>IF($B244&lt;&gt;" ",INDEX(meno!$H:$H,MATCH($B244,meno!$A:$A,0),1)," ")</f>
        <v xml:space="preserve"> </v>
      </c>
      <c r="I244" s="9" t="str">
        <f>IF($B244&lt;&gt;" ",IF($H244="A",katA!$A244,IF($H244="B",katB!$A244,IF($H244="C",katC!$A244,IF($H244="D",katD!$A244,IF($H244="E",katE!$A244,IF($H244="F",katF!$A244))))))," ")</f>
        <v xml:space="preserve"> </v>
      </c>
    </row>
    <row r="245" spans="1:9">
      <c r="A245" s="9" t="str">
        <f>IF(LEFT($G245,1)="D"," ",IF(cas!$B246&lt;&gt;0,RANK(cas!$B246,cas!$B:$B,1)," "))</f>
        <v xml:space="preserve"> </v>
      </c>
      <c r="B245" s="1" t="str">
        <f>(IF(ROW()-1&gt;meno!$L$2," ",IF(cas!$A246=0," ",cas!$A246)))</f>
        <v xml:space="preserve"> </v>
      </c>
      <c r="C245" s="6" t="str">
        <f>IF($B245&lt;&gt;" ",INDEX(meno!$B:$B,MATCH($B245,meno!$A:$A,0),1)," ")</f>
        <v xml:space="preserve"> </v>
      </c>
      <c r="D245" s="6" t="str">
        <f>IF($B245&lt;&gt;" ",IF(INDEX(meno!$E:$E,MATCH($B245,meno!$A:$A,0),1)=0," ",INDEX(meno!$E:$E,MATCH($B245,meno!$A:$A,0),1))," ")</f>
        <v xml:space="preserve"> </v>
      </c>
      <c r="E245" s="7" t="str">
        <f>IF($B245&lt;&gt;" ",IF(INDEX(meno!$F:$F,MATCH($B245,meno!$A:$A,0),1)=0," ",UPPER(INDEX(meno!$F:$F,MATCH($B245,meno!$A:$A,0),1)))," ")</f>
        <v xml:space="preserve"> </v>
      </c>
      <c r="F245" s="18" t="str">
        <f>IF($B245&lt;&gt;" ",INDEX(meno!$D:$D,MATCH($B245,meno!$A:$A,0),1)," ")</f>
        <v xml:space="preserve"> </v>
      </c>
      <c r="G245" s="5" t="str">
        <f>IF($B245&lt;&gt;" ",IF(HOUR(cas!$B246)=9,"DNF",IF(HOUR(cas!$B246)=8,"DQ",cas!$B246))," ")</f>
        <v xml:space="preserve"> </v>
      </c>
      <c r="H245" s="7" t="str">
        <f>IF($B245&lt;&gt;" ",INDEX(meno!$H:$H,MATCH($B245,meno!$A:$A,0),1)," ")</f>
        <v xml:space="preserve"> </v>
      </c>
      <c r="I245" s="9" t="str">
        <f>IF($B245&lt;&gt;" ",IF($H245="A",katA!$A245,IF($H245="B",katB!$A245,IF($H245="C",katC!$A245,IF($H245="D",katD!$A245,IF($H245="E",katE!$A245,IF($H245="F",katF!$A245))))))," ")</f>
        <v xml:space="preserve"> </v>
      </c>
    </row>
    <row r="246" spans="1:9">
      <c r="A246" s="9" t="str">
        <f>IF(LEFT($G246,1)="D"," ",IF(cas!$B247&lt;&gt;0,RANK(cas!$B247,cas!$B:$B,1)," "))</f>
        <v xml:space="preserve"> </v>
      </c>
      <c r="B246" s="1" t="str">
        <f>(IF(ROW()-1&gt;meno!$L$2," ",IF(cas!$A247=0," ",cas!$A247)))</f>
        <v xml:space="preserve"> </v>
      </c>
      <c r="C246" s="6" t="str">
        <f>IF($B246&lt;&gt;" ",INDEX(meno!$B:$B,MATCH($B246,meno!$A:$A,0),1)," ")</f>
        <v xml:space="preserve"> </v>
      </c>
      <c r="D246" s="6" t="str">
        <f>IF($B246&lt;&gt;" ",IF(INDEX(meno!$E:$E,MATCH($B246,meno!$A:$A,0),1)=0," ",INDEX(meno!$E:$E,MATCH($B246,meno!$A:$A,0),1))," ")</f>
        <v xml:space="preserve"> </v>
      </c>
      <c r="E246" s="7" t="str">
        <f>IF($B246&lt;&gt;" ",IF(INDEX(meno!$F:$F,MATCH($B246,meno!$A:$A,0),1)=0," ",UPPER(INDEX(meno!$F:$F,MATCH($B246,meno!$A:$A,0),1)))," ")</f>
        <v xml:space="preserve"> </v>
      </c>
      <c r="F246" s="18" t="str">
        <f>IF($B246&lt;&gt;" ",INDEX(meno!$D:$D,MATCH($B246,meno!$A:$A,0),1)," ")</f>
        <v xml:space="preserve"> </v>
      </c>
      <c r="G246" s="5" t="str">
        <f>IF($B246&lt;&gt;" ",IF(HOUR(cas!$B247)=9,"DNF",IF(HOUR(cas!$B247)=8,"DQ",cas!$B247))," ")</f>
        <v xml:space="preserve"> </v>
      </c>
      <c r="H246" s="7" t="str">
        <f>IF($B246&lt;&gt;" ",INDEX(meno!$H:$H,MATCH($B246,meno!$A:$A,0),1)," ")</f>
        <v xml:space="preserve"> </v>
      </c>
      <c r="I246" s="9" t="str">
        <f>IF($B246&lt;&gt;" ",IF($H246="A",katA!$A246,IF($H246="B",katB!$A246,IF($H246="C",katC!$A246,IF($H246="D",katD!$A246,IF($H246="E",katE!$A246,IF($H246="F",katF!$A246))))))," ")</f>
        <v xml:space="preserve"> </v>
      </c>
    </row>
    <row r="247" spans="1:9">
      <c r="A247" s="9" t="str">
        <f>IF(LEFT($G247,1)="D"," ",IF(cas!$B248&lt;&gt;0,RANK(cas!$B248,cas!$B:$B,1)," "))</f>
        <v xml:space="preserve"> </v>
      </c>
      <c r="B247" s="1" t="str">
        <f>(IF(ROW()-1&gt;meno!$L$2," ",IF(cas!$A248=0," ",cas!$A248)))</f>
        <v xml:space="preserve"> </v>
      </c>
      <c r="C247" s="6" t="str">
        <f>IF($B247&lt;&gt;" ",INDEX(meno!$B:$B,MATCH($B247,meno!$A:$A,0),1)," ")</f>
        <v xml:space="preserve"> </v>
      </c>
      <c r="D247" s="6" t="str">
        <f>IF($B247&lt;&gt;" ",IF(INDEX(meno!$E:$E,MATCH($B247,meno!$A:$A,0),1)=0," ",INDEX(meno!$E:$E,MATCH($B247,meno!$A:$A,0),1))," ")</f>
        <v xml:space="preserve"> </v>
      </c>
      <c r="E247" s="7" t="str">
        <f>IF($B247&lt;&gt;" ",IF(INDEX(meno!$F:$F,MATCH($B247,meno!$A:$A,0),1)=0," ",UPPER(INDEX(meno!$F:$F,MATCH($B247,meno!$A:$A,0),1)))," ")</f>
        <v xml:space="preserve"> </v>
      </c>
      <c r="F247" s="18" t="str">
        <f>IF($B247&lt;&gt;" ",INDEX(meno!$D:$D,MATCH($B247,meno!$A:$A,0),1)," ")</f>
        <v xml:space="preserve"> </v>
      </c>
      <c r="G247" s="5" t="str">
        <f>IF($B247&lt;&gt;" ",IF(HOUR(cas!$B248)=9,"DNF",IF(HOUR(cas!$B248)=8,"DQ",cas!$B248))," ")</f>
        <v xml:space="preserve"> </v>
      </c>
      <c r="H247" s="7" t="str">
        <f>IF($B247&lt;&gt;" ",INDEX(meno!$H:$H,MATCH($B247,meno!$A:$A,0),1)," ")</f>
        <v xml:space="preserve"> </v>
      </c>
      <c r="I247" s="9" t="str">
        <f>IF($B247&lt;&gt;" ",IF($H247="A",katA!$A247,IF($H247="B",katB!$A247,IF($H247="C",katC!$A247,IF($H247="D",katD!$A247,IF($H247="E",katE!$A247,IF($H247="F",katF!$A247))))))," ")</f>
        <v xml:space="preserve"> </v>
      </c>
    </row>
    <row r="248" spans="1:9">
      <c r="A248" s="9" t="str">
        <f>IF(LEFT($G248,1)="D"," ",IF(cas!$B249&lt;&gt;0,RANK(cas!$B249,cas!$B:$B,1)," "))</f>
        <v xml:space="preserve"> </v>
      </c>
      <c r="B248" s="1" t="str">
        <f>(IF(ROW()-1&gt;meno!$L$2," ",IF(cas!$A249=0," ",cas!$A249)))</f>
        <v xml:space="preserve"> </v>
      </c>
      <c r="C248" s="6" t="str">
        <f>IF($B248&lt;&gt;" ",INDEX(meno!$B:$B,MATCH($B248,meno!$A:$A,0),1)," ")</f>
        <v xml:space="preserve"> </v>
      </c>
      <c r="D248" s="6" t="str">
        <f>IF($B248&lt;&gt;" ",IF(INDEX(meno!$E:$E,MATCH($B248,meno!$A:$A,0),1)=0," ",INDEX(meno!$E:$E,MATCH($B248,meno!$A:$A,0),1))," ")</f>
        <v xml:space="preserve"> </v>
      </c>
      <c r="E248" s="7" t="str">
        <f>IF($B248&lt;&gt;" ",IF(INDEX(meno!$F:$F,MATCH($B248,meno!$A:$A,0),1)=0," ",UPPER(INDEX(meno!$F:$F,MATCH($B248,meno!$A:$A,0),1)))," ")</f>
        <v xml:space="preserve"> </v>
      </c>
      <c r="F248" s="18" t="str">
        <f>IF($B248&lt;&gt;" ",INDEX(meno!$D:$D,MATCH($B248,meno!$A:$A,0),1)," ")</f>
        <v xml:space="preserve"> </v>
      </c>
      <c r="G248" s="5" t="str">
        <f>IF($B248&lt;&gt;" ",IF(HOUR(cas!$B249)=9,"DNF",IF(HOUR(cas!$B249)=8,"DQ",cas!$B249))," ")</f>
        <v xml:space="preserve"> </v>
      </c>
      <c r="H248" s="7" t="str">
        <f>IF($B248&lt;&gt;" ",INDEX(meno!$H:$H,MATCH($B248,meno!$A:$A,0),1)," ")</f>
        <v xml:space="preserve"> </v>
      </c>
      <c r="I248" s="9" t="str">
        <f>IF($B248&lt;&gt;" ",IF($H248="A",katA!$A248,IF($H248="B",katB!$A248,IF($H248="C",katC!$A248,IF($H248="D",katD!$A248,IF($H248="E",katE!$A248,IF($H248="F",katF!$A248))))))," ")</f>
        <v xml:space="preserve"> </v>
      </c>
    </row>
    <row r="249" spans="1:9">
      <c r="A249" s="9" t="str">
        <f>IF(LEFT($G249,1)="D"," ",IF(cas!$B250&lt;&gt;0,RANK(cas!$B250,cas!$B:$B,1)," "))</f>
        <v xml:space="preserve"> </v>
      </c>
      <c r="B249" s="1" t="str">
        <f>(IF(ROW()-1&gt;meno!$L$2," ",IF(cas!$A250=0," ",cas!$A250)))</f>
        <v xml:space="preserve"> </v>
      </c>
      <c r="C249" s="6" t="str">
        <f>IF($B249&lt;&gt;" ",INDEX(meno!$B:$B,MATCH($B249,meno!$A:$A,0),1)," ")</f>
        <v xml:space="preserve"> </v>
      </c>
      <c r="D249" s="6" t="str">
        <f>IF($B249&lt;&gt;" ",IF(INDEX(meno!$E:$E,MATCH($B249,meno!$A:$A,0),1)=0," ",INDEX(meno!$E:$E,MATCH($B249,meno!$A:$A,0),1))," ")</f>
        <v xml:space="preserve"> </v>
      </c>
      <c r="E249" s="7" t="str">
        <f>IF($B249&lt;&gt;" ",IF(INDEX(meno!$F:$F,MATCH($B249,meno!$A:$A,0),1)=0," ",UPPER(INDEX(meno!$F:$F,MATCH($B249,meno!$A:$A,0),1)))," ")</f>
        <v xml:space="preserve"> </v>
      </c>
      <c r="F249" s="18" t="str">
        <f>IF($B249&lt;&gt;" ",INDEX(meno!$D:$D,MATCH($B249,meno!$A:$A,0),1)," ")</f>
        <v xml:space="preserve"> </v>
      </c>
      <c r="G249" s="5" t="str">
        <f>IF($B249&lt;&gt;" ",IF(HOUR(cas!$B250)=9,"DNF",IF(HOUR(cas!$B250)=8,"DQ",cas!$B250))," ")</f>
        <v xml:space="preserve"> </v>
      </c>
      <c r="H249" s="7" t="str">
        <f>IF($B249&lt;&gt;" ",INDEX(meno!$H:$H,MATCH($B249,meno!$A:$A,0),1)," ")</f>
        <v xml:space="preserve"> </v>
      </c>
      <c r="I249" s="9" t="str">
        <f>IF($B249&lt;&gt;" ",IF($H249="A",katA!$A249,IF($H249="B",katB!$A249,IF($H249="C",katC!$A249,IF($H249="D",katD!$A249,IF($H249="E",katE!$A249,IF($H249="F",katF!$A249))))))," ")</f>
        <v xml:space="preserve"> </v>
      </c>
    </row>
    <row r="250" spans="1:9">
      <c r="A250" s="9" t="str">
        <f>IF(LEFT($G250,1)="D"," ",IF(cas!$B251&lt;&gt;0,RANK(cas!$B251,cas!$B:$B,1)," "))</f>
        <v xml:space="preserve"> </v>
      </c>
      <c r="B250" s="1" t="str">
        <f>(IF(ROW()-1&gt;meno!$L$2," ",IF(cas!$A251=0," ",cas!$A251)))</f>
        <v xml:space="preserve"> </v>
      </c>
      <c r="C250" s="6" t="str">
        <f>IF($B250&lt;&gt;" ",INDEX(meno!$B:$B,MATCH($B250,meno!$A:$A,0),1)," ")</f>
        <v xml:space="preserve"> </v>
      </c>
      <c r="D250" s="6" t="str">
        <f>IF($B250&lt;&gt;" ",IF(INDEX(meno!$E:$E,MATCH($B250,meno!$A:$A,0),1)=0," ",INDEX(meno!$E:$E,MATCH($B250,meno!$A:$A,0),1))," ")</f>
        <v xml:space="preserve"> </v>
      </c>
      <c r="E250" s="7" t="str">
        <f>IF($B250&lt;&gt;" ",IF(INDEX(meno!$F:$F,MATCH($B250,meno!$A:$A,0),1)=0," ",UPPER(INDEX(meno!$F:$F,MATCH($B250,meno!$A:$A,0),1)))," ")</f>
        <v xml:space="preserve"> </v>
      </c>
      <c r="F250" s="18" t="str">
        <f>IF($B250&lt;&gt;" ",INDEX(meno!$D:$D,MATCH($B250,meno!$A:$A,0),1)," ")</f>
        <v xml:space="preserve"> </v>
      </c>
      <c r="G250" s="5" t="str">
        <f>IF($B250&lt;&gt;" ",IF(HOUR(cas!$B251)=9,"DNF",IF(HOUR(cas!$B251)=8,"DQ",cas!$B251))," ")</f>
        <v xml:space="preserve"> </v>
      </c>
      <c r="H250" s="7" t="str">
        <f>IF($B250&lt;&gt;" ",INDEX(meno!$H:$H,MATCH($B250,meno!$A:$A,0),1)," ")</f>
        <v xml:space="preserve"> </v>
      </c>
      <c r="I250" s="9" t="str">
        <f>IF($B250&lt;&gt;" ",IF($H250="A",katA!$A250,IF($H250="B",katB!$A250,IF($H250="C",katC!$A250,IF($H250="D",katD!$A250,IF($H250="E",katE!$A250,IF($H250="F",katF!$A250))))))," ")</f>
        <v xml:space="preserve"> </v>
      </c>
    </row>
    <row r="251" spans="1:9">
      <c r="A251" s="9" t="str">
        <f>IF(LEFT($G251,1)="D"," ",IF(cas!$B252&lt;&gt;0,RANK(cas!$B252,cas!$B:$B,1)," "))</f>
        <v xml:space="preserve"> </v>
      </c>
      <c r="B251" s="1" t="str">
        <f>(IF(ROW()-1&gt;meno!$L$2," ",IF(cas!$A252=0," ",cas!$A252)))</f>
        <v xml:space="preserve"> </v>
      </c>
      <c r="C251" s="6" t="str">
        <f>IF($B251&lt;&gt;" ",INDEX(meno!$B:$B,MATCH($B251,meno!$A:$A,0),1)," ")</f>
        <v xml:space="preserve"> </v>
      </c>
      <c r="D251" s="6" t="str">
        <f>IF($B251&lt;&gt;" ",IF(INDEX(meno!$E:$E,MATCH($B251,meno!$A:$A,0),1)=0," ",INDEX(meno!$E:$E,MATCH($B251,meno!$A:$A,0),1))," ")</f>
        <v xml:space="preserve"> </v>
      </c>
      <c r="E251" s="7" t="str">
        <f>IF($B251&lt;&gt;" ",IF(INDEX(meno!$F:$F,MATCH($B251,meno!$A:$A,0),1)=0," ",UPPER(INDEX(meno!$F:$F,MATCH($B251,meno!$A:$A,0),1)))," ")</f>
        <v xml:space="preserve"> </v>
      </c>
      <c r="F251" s="18" t="str">
        <f>IF($B251&lt;&gt;" ",INDEX(meno!$D:$D,MATCH($B251,meno!$A:$A,0),1)," ")</f>
        <v xml:space="preserve"> </v>
      </c>
      <c r="G251" s="5" t="str">
        <f>IF($B251&lt;&gt;" ",IF(HOUR(cas!$B252)=9,"DNF",IF(HOUR(cas!$B252)=8,"DQ",cas!$B252))," ")</f>
        <v xml:space="preserve"> </v>
      </c>
      <c r="H251" s="7" t="str">
        <f>IF($B251&lt;&gt;" ",INDEX(meno!$H:$H,MATCH($B251,meno!$A:$A,0),1)," ")</f>
        <v xml:space="preserve"> </v>
      </c>
      <c r="I251" s="9" t="str">
        <f>IF($B251&lt;&gt;" ",IF($H251="A",katA!$A251,IF($H251="B",katB!$A251,IF($H251="C",katC!$A251,IF($H251="D",katD!$A251,IF($H251="E",katE!$A251,IF($H251="F",katF!$A251))))))," ")</f>
        <v xml:space="preserve"> </v>
      </c>
    </row>
  </sheetData>
  <sheetCalcPr fullCalcOnLoad="1"/>
  <autoFilter ref="H1:H251"/>
  <phoneticPr fontId="4" type="noConversion"/>
  <pageMargins left="0.74803149606299213" right="0.74803149606299213" top="1.5748031496062993" bottom="0.98425196850393704" header="0.51181102362204722" footer="0.51181102362204722"/>
  <pageSetup paperSize="9" fitToHeight="52" orientation="portrait" r:id="rId1"/>
  <headerFooter alignWithMargins="0">
    <oddHeader>&amp;C&amp;"Arial,Tučné"1. Polmaratón Bratislava 2005
&amp;"Arial,Normálne"&amp;8 &amp;10 15. mája 2005
&amp;"Times New Roman,Tučné"Celkové poradie</oddHeader>
    <oddFooter>&amp;L&amp;"Courier New,Normálne"&amp;8Kat.A - muži do 39 rokov
    B - muži 40-49 rokov
    C - muži 50-59 rokov &amp;"Times New Roman CE,Regular"&amp;12   &amp;C&amp;8&amp;P&amp;R&amp;"Courier New,Normálne"&amp;8Kat.D - muži od 60 rokov
   E - ženy do 34 rokov 
    F - ženy od 35 rokov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251"/>
  <sheetViews>
    <sheetView zoomScale="91" zoomScaleNormal="91" workbookViewId="0">
      <selection activeCell="D6" sqref="D6"/>
    </sheetView>
  </sheetViews>
  <sheetFormatPr defaultRowHeight="15.75"/>
  <cols>
    <col min="1" max="1" width="9" style="1"/>
    <col min="2" max="2" width="7" style="1" bestFit="1" customWidth="1"/>
    <col min="3" max="4" width="15.625" customWidth="1"/>
    <col min="5" max="5" width="5.125" customWidth="1"/>
    <col min="6" max="6" width="9.875" style="1" bestFit="1" customWidth="1"/>
    <col min="7" max="7" width="9" style="5"/>
    <col min="8" max="8" width="6.5" style="1" customWidth="1"/>
    <col min="9" max="9" width="8.375" customWidth="1"/>
  </cols>
  <sheetData>
    <row r="1" spans="1:9" ht="16.5" thickBot="1">
      <c r="A1" s="2" t="s">
        <v>24</v>
      </c>
      <c r="B1" s="2" t="s">
        <v>11</v>
      </c>
      <c r="C1" s="3" t="s">
        <v>15</v>
      </c>
      <c r="D1" s="3" t="s">
        <v>16</v>
      </c>
      <c r="E1" s="27" t="s">
        <v>117</v>
      </c>
      <c r="F1" s="2" t="s">
        <v>23</v>
      </c>
      <c r="G1" s="13" t="s">
        <v>17</v>
      </c>
      <c r="H1" s="14" t="s">
        <v>19</v>
      </c>
      <c r="I1" s="2" t="s">
        <v>25</v>
      </c>
    </row>
    <row r="2" spans="1:9">
      <c r="A2" s="9" t="e">
        <f>IF(LEFT($G2,1)="D"," ",IF($G2&lt;&gt;" ",RANK(G2,$G:$G,1)," "))</f>
        <v>#VALUE!</v>
      </c>
      <c r="B2" s="1">
        <f>IF($G2 &lt;&gt; " ",cas!A2," ")</f>
        <v>25</v>
      </c>
      <c r="C2" s="6" t="str">
        <f>IF($G2&lt;&gt;" ",INDEX(meno!$B:$B,MATCH(B2,meno!$A:$A,0),1)," ")</f>
        <v>Eduard Králik</v>
      </c>
      <c r="D2" s="6" t="str">
        <f>IF($G2&lt;&gt;" ",IF(INDEX(meno!$E:$E,MATCH(B2,meno!$A:$A,0),1)=0," ",INDEX(meno!$E:$E,MATCH(B2,meno!$A:$A,0),1))," ")</f>
        <v>Slavia UK</v>
      </c>
      <c r="E2" s="7" t="str">
        <f>IF($B2&lt;&gt;" ",IF(INDEX(meno!$F:$F,MATCH($B2,meno!$A:$A,0),1)=0," ",UPPER(INDEX(meno!$F:$F,MATCH($B2,meno!$A:$A,0),1)))," ")</f>
        <v xml:space="preserve"> </v>
      </c>
      <c r="F2" s="18">
        <f>IF($G2&lt;&gt;" ",INDEX(meno!$D:$D,MATCH(B2,meno!$A:$A,0),1)," ")</f>
        <v>1973</v>
      </c>
      <c r="G2" s="5">
        <f>IF(vysl!$H2="A",IF(HOUR(cas!$B2)=9,"DNF",IF(HOUR(cas!$B2)=8,"DQ",cas!$B2))," ")</f>
        <v>6.5069444444444444E-2</v>
      </c>
      <c r="H2" s="7" t="str">
        <f>IF($G2&lt;&gt;" ","A"," ")</f>
        <v>A</v>
      </c>
      <c r="I2" s="9">
        <f>IF($G2&lt;&gt;" ",vysl!$A2," ")</f>
        <v>1</v>
      </c>
    </row>
    <row r="3" spans="1:9">
      <c r="A3" s="9" t="e">
        <f t="shared" ref="A3:A66" si="0">IF(LEFT($G3,1)="D"," ",IF($G3&lt;&gt;" ",RANK(G3,$G:$G,1)," "))</f>
        <v>#VALUE!</v>
      </c>
      <c r="B3" s="1">
        <f>IF($G3 &lt;&gt; " ",cas!A3," ")</f>
        <v>61</v>
      </c>
      <c r="C3" s="6" t="str">
        <f>IF($G3&lt;&gt;" ",INDEX(meno!$B:$B,MATCH(B3,meno!$A:$A,0),1)," ")</f>
        <v>Mikuláš Kéry</v>
      </c>
      <c r="D3" s="6" t="str">
        <f>IF($G3&lt;&gt;" ",IF(INDEX(meno!$E:$E,MATCH(B3,meno!$A:$A,0),1)=0," ",INDEX(meno!$E:$E,MATCH(B3,meno!$A:$A,0),1))," ")</f>
        <v>KK-Klausráč</v>
      </c>
      <c r="E3" s="7" t="str">
        <f>IF($B3&lt;&gt;" ",IF(INDEX(meno!$F:$F,MATCH($B3,meno!$A:$A,0),1)=0," ",UPPER(INDEX(meno!$F:$F,MATCH($B3,meno!$A:$A,0),1)))," ")</f>
        <v xml:space="preserve"> </v>
      </c>
      <c r="F3" s="18">
        <f>IF($G3&lt;&gt;" ",INDEX(meno!$D:$D,MATCH(B3,meno!$A:$A,0),1)," ")</f>
        <v>1977</v>
      </c>
      <c r="G3" s="5">
        <f>IF(vysl!$H3="A",IF(HOUR(cas!$B3)=9,"DNF",IF(HOUR(cas!$B3)=8,"DQ",cas!$B3))," ")</f>
        <v>6.7847222222222225E-2</v>
      </c>
      <c r="H3" s="7" t="str">
        <f t="shared" ref="H3:H66" si="1">IF($G3&lt;&gt;" ","A"," ")</f>
        <v>A</v>
      </c>
      <c r="I3" s="9">
        <f>IF($G3&lt;&gt;" ",vysl!$A3," ")</f>
        <v>2</v>
      </c>
    </row>
    <row r="4" spans="1:9">
      <c r="A4" s="9" t="e">
        <f t="shared" si="0"/>
        <v>#VALUE!</v>
      </c>
      <c r="B4" s="1">
        <f>IF($G4 &lt;&gt; " ",cas!A4," ")</f>
        <v>31</v>
      </c>
      <c r="C4" s="6" t="str">
        <f>IF($G4&lt;&gt;" ",INDEX(meno!$B:$B,MATCH(B4,meno!$A:$A,0),1)," ")</f>
        <v>Michal Chladon</v>
      </c>
      <c r="D4" s="6" t="str">
        <f>IF($G4&lt;&gt;" ",IF(INDEX(meno!$E:$E,MATCH(B4,meno!$A:$A,0),1)=0," ",INDEX(meno!$E:$E,MATCH(B4,meno!$A:$A,0),1))," ")</f>
        <v>Poprad</v>
      </c>
      <c r="E4" s="7" t="str">
        <f>IF($B4&lt;&gt;" ",IF(INDEX(meno!$F:$F,MATCH($B4,meno!$A:$A,0),1)=0," ",UPPER(INDEX(meno!$F:$F,MATCH($B4,meno!$A:$A,0),1)))," ")</f>
        <v xml:space="preserve"> </v>
      </c>
      <c r="F4" s="18">
        <f>IF($G4&lt;&gt;" ",INDEX(meno!$D:$D,MATCH(B4,meno!$A:$A,0),1)," ")</f>
        <v>1980</v>
      </c>
      <c r="G4" s="5">
        <f>IF(vysl!$H4="A",IF(HOUR(cas!$B4)=9,"DNF",IF(HOUR(cas!$B4)=8,"DQ",cas!$B4))," ")</f>
        <v>6.8090277777777777E-2</v>
      </c>
      <c r="H4" s="7" t="str">
        <f t="shared" si="1"/>
        <v>A</v>
      </c>
      <c r="I4" s="9">
        <f>IF($G4&lt;&gt;" ",vysl!$A4," ")</f>
        <v>3</v>
      </c>
    </row>
    <row r="5" spans="1:9">
      <c r="A5" s="9" t="e">
        <f t="shared" si="0"/>
        <v>#VALUE!</v>
      </c>
      <c r="B5" s="1">
        <f>IF($G5 &lt;&gt; " ",cas!A5," ")</f>
        <v>22</v>
      </c>
      <c r="C5" s="6" t="str">
        <f>IF($G5&lt;&gt;" ",INDEX(meno!$B:$B,MATCH(B5,meno!$A:$A,0),1)," ")</f>
        <v>Peter Dečo</v>
      </c>
      <c r="D5" s="6" t="str">
        <f>IF($G5&lt;&gt;" ",IF(INDEX(meno!$E:$E,MATCH(B5,meno!$A:$A,0),1)=0," ",INDEX(meno!$E:$E,MATCH(B5,meno!$A:$A,0),1))," ")</f>
        <v xml:space="preserve"> </v>
      </c>
      <c r="E5" s="7" t="str">
        <f>IF($B5&lt;&gt;" ",IF(INDEX(meno!$F:$F,MATCH($B5,meno!$A:$A,0),1)=0," ",UPPER(INDEX(meno!$F:$F,MATCH($B5,meno!$A:$A,0),1)))," ")</f>
        <v xml:space="preserve"> </v>
      </c>
      <c r="F5" s="18">
        <f>IF($G5&lt;&gt;" ",INDEX(meno!$D:$D,MATCH(B5,meno!$A:$A,0),1)," ")</f>
        <v>1973</v>
      </c>
      <c r="G5" s="5">
        <f>IF(vysl!$H5="A",IF(HOUR(cas!$B5)=9,"DNF",IF(HOUR(cas!$B5)=8,"DQ",cas!$B5))," ")</f>
        <v>6.9942129629629632E-2</v>
      </c>
      <c r="H5" s="7" t="str">
        <f t="shared" si="1"/>
        <v>A</v>
      </c>
      <c r="I5" s="9">
        <f>IF($G5&lt;&gt;" ",vysl!$A5," ")</f>
        <v>4</v>
      </c>
    </row>
    <row r="6" spans="1:9">
      <c r="A6" s="9" t="str">
        <f t="shared" si="0"/>
        <v xml:space="preserve"> </v>
      </c>
      <c r="B6" s="1" t="str">
        <f>IF($G6 &lt;&gt; " ",cas!A6," ")</f>
        <v xml:space="preserve"> </v>
      </c>
      <c r="C6" s="6" t="str">
        <f>IF($G6&lt;&gt;" ",INDEX(meno!$B:$B,MATCH(B6,meno!$A:$A,0),1)," ")</f>
        <v xml:space="preserve"> </v>
      </c>
      <c r="D6" s="6" t="str">
        <f>IF($G6&lt;&gt;" ",IF(INDEX(meno!$E:$E,MATCH(B6,meno!$A:$A,0),1)=0," ",INDEX(meno!$E:$E,MATCH(B6,meno!$A:$A,0),1))," ")</f>
        <v xml:space="preserve"> </v>
      </c>
      <c r="E6" s="7" t="str">
        <f>IF($B6&lt;&gt;" ",IF(INDEX(meno!$F:$F,MATCH($B6,meno!$A:$A,0),1)=0," ",UPPER(INDEX(meno!$F:$F,MATCH($B6,meno!$A:$A,0),1)))," ")</f>
        <v xml:space="preserve"> </v>
      </c>
      <c r="F6" s="18" t="str">
        <f>IF($G6&lt;&gt;" ",INDEX(meno!$D:$D,MATCH(B6,meno!$A:$A,0),1)," ")</f>
        <v xml:space="preserve"> </v>
      </c>
      <c r="G6" s="5" t="str">
        <f>IF(vysl!$H6="A",IF(HOUR(cas!$B6)=9,"DNF",IF(HOUR(cas!$B6)=8,"DQ",cas!$B6))," ")</f>
        <v xml:space="preserve"> </v>
      </c>
      <c r="H6" s="7" t="str">
        <f t="shared" si="1"/>
        <v xml:space="preserve"> </v>
      </c>
      <c r="I6" s="9" t="str">
        <f>IF($G6&lt;&gt;" ",vysl!$A6," ")</f>
        <v xml:space="preserve"> </v>
      </c>
    </row>
    <row r="7" spans="1:9">
      <c r="A7" s="9" t="e">
        <f t="shared" si="0"/>
        <v>#VALUE!</v>
      </c>
      <c r="B7" s="1">
        <f>IF($G7 &lt;&gt; " ",cas!A7," ")</f>
        <v>29</v>
      </c>
      <c r="C7" s="6" t="str">
        <f>IF($G7&lt;&gt;" ",INDEX(meno!$B:$B,MATCH(B7,meno!$A:$A,0),1)," ")</f>
        <v>Pavel Šimko</v>
      </c>
      <c r="D7" s="6" t="str">
        <f>IF($G7&lt;&gt;" ",IF(INDEX(meno!$E:$E,MATCH(B7,meno!$A:$A,0),1)=0," ",INDEX(meno!$E:$E,MATCH(B7,meno!$A:$A,0),1))," ")</f>
        <v>TRIKLUB FTVŠ</v>
      </c>
      <c r="E7" s="7" t="str">
        <f>IF($B7&lt;&gt;" ",IF(INDEX(meno!$F:$F,MATCH($B7,meno!$A:$A,0),1)=0," ",UPPER(INDEX(meno!$F:$F,MATCH($B7,meno!$A:$A,0),1)))," ")</f>
        <v xml:space="preserve"> </v>
      </c>
      <c r="F7" s="18">
        <f>IF($G7&lt;&gt;" ",INDEX(meno!$D:$D,MATCH(B7,meno!$A:$A,0),1)," ")</f>
        <v>1982</v>
      </c>
      <c r="G7" s="5">
        <f>IF(vysl!$H7="A",IF(HOUR(cas!$B7)=9,"DNF",IF(HOUR(cas!$B7)=8,"DQ",cas!$B7))," ")</f>
        <v>7.0856481481481479E-2</v>
      </c>
      <c r="H7" s="7" t="str">
        <f t="shared" si="1"/>
        <v>A</v>
      </c>
      <c r="I7" s="9">
        <f>IF($G7&lt;&gt;" ",vysl!$A7," ")</f>
        <v>6</v>
      </c>
    </row>
    <row r="8" spans="1:9">
      <c r="A8" s="9" t="e">
        <f t="shared" si="0"/>
        <v>#VALUE!</v>
      </c>
      <c r="B8" s="1">
        <f>IF($G8 &lt;&gt; " ",cas!A8," ")</f>
        <v>49</v>
      </c>
      <c r="C8" s="6" t="str">
        <f>IF($G8&lt;&gt;" ",INDEX(meno!$B:$B,MATCH(B8,meno!$A:$A,0),1)," ")</f>
        <v>Tomás Giertli</v>
      </c>
      <c r="D8" s="6" t="str">
        <f>IF($G8&lt;&gt;" ",IF(INDEX(meno!$E:$E,MATCH(B8,meno!$A:$A,0),1)=0," ",INDEX(meno!$E:$E,MATCH(B8,meno!$A:$A,0),1))," ")</f>
        <v>BA</v>
      </c>
      <c r="E8" s="7" t="str">
        <f>IF($B8&lt;&gt;" ",IF(INDEX(meno!$F:$F,MATCH($B8,meno!$A:$A,0),1)=0," ",UPPER(INDEX(meno!$F:$F,MATCH($B8,meno!$A:$A,0),1)))," ")</f>
        <v xml:space="preserve"> </v>
      </c>
      <c r="F8" s="18">
        <f>IF($G8&lt;&gt;" ",INDEX(meno!$D:$D,MATCH(B8,meno!$A:$A,0),1)," ")</f>
        <v>1967</v>
      </c>
      <c r="G8" s="5">
        <f>IF(vysl!$H8="A",IF(HOUR(cas!$B8)=9,"DNF",IF(HOUR(cas!$B8)=8,"DQ",cas!$B8))," ")</f>
        <v>7.2384259259259259E-2</v>
      </c>
      <c r="H8" s="7" t="str">
        <f t="shared" si="1"/>
        <v>A</v>
      </c>
      <c r="I8" s="9">
        <f>IF($G8&lt;&gt;" ",vysl!$A8," ")</f>
        <v>7</v>
      </c>
    </row>
    <row r="9" spans="1:9">
      <c r="A9" s="9" t="e">
        <f t="shared" si="0"/>
        <v>#VALUE!</v>
      </c>
      <c r="B9" s="1">
        <f>IF($G9 &lt;&gt; " ",cas!A9," ")</f>
        <v>44</v>
      </c>
      <c r="C9" s="6" t="str">
        <f>IF($G9&lt;&gt;" ",INDEX(meno!$B:$B,MATCH(B9,meno!$A:$A,0),1)," ")</f>
        <v>Martin Balažoviech</v>
      </c>
      <c r="D9" s="6" t="str">
        <f>IF($G9&lt;&gt;" ",IF(INDEX(meno!$E:$E,MATCH(B9,meno!$A:$A,0),1)=0," ",INDEX(meno!$E:$E,MATCH(B9,meno!$A:$A,0),1))," ")</f>
        <v>ba</v>
      </c>
      <c r="E9" s="7" t="str">
        <f>IF($B9&lt;&gt;" ",IF(INDEX(meno!$F:$F,MATCH($B9,meno!$A:$A,0),1)=0," ",UPPER(INDEX(meno!$F:$F,MATCH($B9,meno!$A:$A,0),1)))," ")</f>
        <v xml:space="preserve"> </v>
      </c>
      <c r="F9" s="18">
        <f>IF($G9&lt;&gt;" ",INDEX(meno!$D:$D,MATCH(B9,meno!$A:$A,0),1)," ")</f>
        <v>1970</v>
      </c>
      <c r="G9" s="5">
        <f>IF(vysl!$H9="A",IF(HOUR(cas!$B9)=9,"DNF",IF(HOUR(cas!$B9)=8,"DQ",cas!$B9))," ")</f>
        <v>7.2627314814814811E-2</v>
      </c>
      <c r="H9" s="7" t="str">
        <f t="shared" si="1"/>
        <v>A</v>
      </c>
      <c r="I9" s="9">
        <f>IF($G9&lt;&gt;" ",vysl!$A9," ")</f>
        <v>8</v>
      </c>
    </row>
    <row r="10" spans="1:9">
      <c r="A10" s="9" t="e">
        <f t="shared" si="0"/>
        <v>#VALUE!</v>
      </c>
      <c r="B10" s="1">
        <f>IF($G10 &lt;&gt; " ",cas!A10," ")</f>
        <v>69</v>
      </c>
      <c r="C10" s="6" t="str">
        <f>IF($G10&lt;&gt;" ",INDEX(meno!$B:$B,MATCH(B10,meno!$A:$A,0),1)," ")</f>
        <v>Ján Gaján</v>
      </c>
      <c r="D10" s="6" t="str">
        <f>IF($G10&lt;&gt;" ",IF(INDEX(meno!$E:$E,MATCH(B10,meno!$A:$A,0),1)=0," ",INDEX(meno!$E:$E,MATCH(B10,meno!$A:$A,0),1))," ")</f>
        <v>Brzotín</v>
      </c>
      <c r="E10" s="7" t="str">
        <f>IF($B10&lt;&gt;" ",IF(INDEX(meno!$F:$F,MATCH($B10,meno!$A:$A,0),1)=0," ",UPPER(INDEX(meno!$F:$F,MATCH($B10,meno!$A:$A,0),1)))," ")</f>
        <v xml:space="preserve"> </v>
      </c>
      <c r="F10" s="18">
        <f>IF($G10&lt;&gt;" ",INDEX(meno!$D:$D,MATCH(B10,meno!$A:$A,0),1)," ")</f>
        <v>1976</v>
      </c>
      <c r="G10" s="5">
        <f>IF(vysl!$H10="A",IF(HOUR(cas!$B10)=9,"DNF",IF(HOUR(cas!$B10)=8,"DQ",cas!$B10))," ")</f>
        <v>7.2638888888888892E-2</v>
      </c>
      <c r="H10" s="7" t="str">
        <f t="shared" si="1"/>
        <v>A</v>
      </c>
      <c r="I10" s="9">
        <f>IF($G10&lt;&gt;" ",vysl!$A10," ")</f>
        <v>9</v>
      </c>
    </row>
    <row r="11" spans="1:9">
      <c r="A11" s="9" t="e">
        <f t="shared" si="0"/>
        <v>#VALUE!</v>
      </c>
      <c r="B11" s="1">
        <f>IF($G11 &lt;&gt; " ",cas!A11," ")</f>
        <v>11</v>
      </c>
      <c r="C11" s="6" t="str">
        <f>IF($G11&lt;&gt;" ",INDEX(meno!$B:$B,MATCH(B11,meno!$A:$A,0),1)," ")</f>
        <v>Peter Vaník</v>
      </c>
      <c r="D11" s="6" t="str">
        <f>IF($G11&lt;&gt;" ",IF(INDEX(meno!$E:$E,MATCH(B11,meno!$A:$A,0),1)=0," ",INDEX(meno!$E:$E,MATCH(B11,meno!$A:$A,0),1))," ")</f>
        <v xml:space="preserve"> </v>
      </c>
      <c r="E11" s="7" t="str">
        <f>IF($B11&lt;&gt;" ",IF(INDEX(meno!$F:$F,MATCH($B11,meno!$A:$A,0),1)=0," ",UPPER(INDEX(meno!$F:$F,MATCH($B11,meno!$A:$A,0),1)))," ")</f>
        <v xml:space="preserve"> </v>
      </c>
      <c r="F11" s="18">
        <f>IF($G11&lt;&gt;" ",INDEX(meno!$D:$D,MATCH(B11,meno!$A:$A,0),1)," ")</f>
        <v>1979</v>
      </c>
      <c r="G11" s="5">
        <f>IF(vysl!$H11="A",IF(HOUR(cas!$B11)=9,"DNF",IF(HOUR(cas!$B11)=8,"DQ",cas!$B11))," ")</f>
        <v>7.2997685185185179E-2</v>
      </c>
      <c r="H11" s="7" t="str">
        <f t="shared" si="1"/>
        <v>A</v>
      </c>
      <c r="I11" s="9">
        <f>IF($G11&lt;&gt;" ",vysl!$A11," ")</f>
        <v>10</v>
      </c>
    </row>
    <row r="12" spans="1:9">
      <c r="A12" s="9" t="str">
        <f t="shared" si="0"/>
        <v xml:space="preserve"> </v>
      </c>
      <c r="B12" s="1" t="str">
        <f>IF($G12 &lt;&gt; " ",cas!A12," ")</f>
        <v xml:space="preserve"> </v>
      </c>
      <c r="C12" s="6" t="str">
        <f>IF($G12&lt;&gt;" ",INDEX(meno!$B:$B,MATCH(B12,meno!$A:$A,0),1)," ")</f>
        <v xml:space="preserve"> </v>
      </c>
      <c r="D12" s="6" t="str">
        <f>IF($G12&lt;&gt;" ",IF(INDEX(meno!$E:$E,MATCH(B12,meno!$A:$A,0),1)=0," ",INDEX(meno!$E:$E,MATCH(B12,meno!$A:$A,0),1))," ")</f>
        <v xml:space="preserve"> </v>
      </c>
      <c r="E12" s="7" t="str">
        <f>IF($B12&lt;&gt;" ",IF(INDEX(meno!$F:$F,MATCH($B12,meno!$A:$A,0),1)=0," ",UPPER(INDEX(meno!$F:$F,MATCH($B12,meno!$A:$A,0),1)))," ")</f>
        <v xml:space="preserve"> </v>
      </c>
      <c r="F12" s="18" t="str">
        <f>IF($G12&lt;&gt;" ",INDEX(meno!$D:$D,MATCH(B12,meno!$A:$A,0),1)," ")</f>
        <v xml:space="preserve"> </v>
      </c>
      <c r="G12" s="5" t="str">
        <f>IF(vysl!$H12="A",IF(HOUR(cas!$B12)=9,"DNF",IF(HOUR(cas!$B12)=8,"DQ",cas!$B12))," ")</f>
        <v xml:space="preserve"> </v>
      </c>
      <c r="H12" s="7" t="str">
        <f t="shared" si="1"/>
        <v xml:space="preserve"> </v>
      </c>
      <c r="I12" s="9" t="str">
        <f>IF($G12&lt;&gt;" ",vysl!$A12," ")</f>
        <v xml:space="preserve"> </v>
      </c>
    </row>
    <row r="13" spans="1:9">
      <c r="A13" s="9" t="e">
        <f t="shared" si="0"/>
        <v>#VALUE!</v>
      </c>
      <c r="B13" s="1">
        <f>IF($G13 &lt;&gt; " ",cas!A13," ")</f>
        <v>33</v>
      </c>
      <c r="C13" s="6" t="str">
        <f>IF($G13&lt;&gt;" ",INDEX(meno!$B:$B,MATCH(B13,meno!$A:$A,0),1)," ")</f>
        <v>Michal Pečený</v>
      </c>
      <c r="D13" s="6" t="str">
        <f>IF($G13&lt;&gt;" ",IF(INDEX(meno!$E:$E,MATCH(B13,meno!$A:$A,0),1)=0," ",INDEX(meno!$E:$E,MATCH(B13,meno!$A:$A,0),1))," ")</f>
        <v>Hostel</v>
      </c>
      <c r="E13" s="7" t="str">
        <f>IF($B13&lt;&gt;" ",IF(INDEX(meno!$F:$F,MATCH($B13,meno!$A:$A,0),1)=0," ",UPPER(INDEX(meno!$F:$F,MATCH($B13,meno!$A:$A,0),1)))," ")</f>
        <v xml:space="preserve"> </v>
      </c>
      <c r="F13" s="18">
        <f>IF($G13&lt;&gt;" ",INDEX(meno!$D:$D,MATCH(B13,meno!$A:$A,0),1)," ")</f>
        <v>1978</v>
      </c>
      <c r="G13" s="5">
        <f>IF(vysl!$H13="A",IF(HOUR(cas!$B13)=9,"DNF",IF(HOUR(cas!$B13)=8,"DQ",cas!$B13))," ")</f>
        <v>7.3541666666666672E-2</v>
      </c>
      <c r="H13" s="7" t="str">
        <f t="shared" si="1"/>
        <v>A</v>
      </c>
      <c r="I13" s="9">
        <f>IF($G13&lt;&gt;" ",vysl!$A13," ")</f>
        <v>12</v>
      </c>
    </row>
    <row r="14" spans="1:9">
      <c r="A14" s="9" t="e">
        <f t="shared" si="0"/>
        <v>#VALUE!</v>
      </c>
      <c r="B14" s="1">
        <f>IF($G14 &lt;&gt; " ",cas!A14," ")</f>
        <v>8</v>
      </c>
      <c r="C14" s="6" t="str">
        <f>IF($G14&lt;&gt;" ",INDEX(meno!$B:$B,MATCH(B14,meno!$A:$A,0),1)," ")</f>
        <v>Emil Duraj</v>
      </c>
      <c r="D14" s="6" t="str">
        <f>IF($G14&lt;&gt;" ",IF(INDEX(meno!$E:$E,MATCH(B14,meno!$A:$A,0),1)=0," ",INDEX(meno!$E:$E,MATCH(B14,meno!$A:$A,0),1))," ")</f>
        <v>BA</v>
      </c>
      <c r="E14" s="7" t="str">
        <f>IF($B14&lt;&gt;" ",IF(INDEX(meno!$F:$F,MATCH($B14,meno!$A:$A,0),1)=0," ",UPPER(INDEX(meno!$F:$F,MATCH($B14,meno!$A:$A,0),1)))," ")</f>
        <v xml:space="preserve"> </v>
      </c>
      <c r="F14" s="18">
        <f>IF($G14&lt;&gt;" ",INDEX(meno!$D:$D,MATCH(B14,meno!$A:$A,0),1)," ")</f>
        <v>1982</v>
      </c>
      <c r="G14" s="5">
        <f>IF(vysl!$H14="A",IF(HOUR(cas!$B14)=9,"DNF",IF(HOUR(cas!$B14)=8,"DQ",cas!$B14))," ")</f>
        <v>7.554398148148149E-2</v>
      </c>
      <c r="H14" s="7" t="str">
        <f t="shared" si="1"/>
        <v>A</v>
      </c>
      <c r="I14" s="9">
        <f>IF($G14&lt;&gt;" ",vysl!$A14," ")</f>
        <v>13</v>
      </c>
    </row>
    <row r="15" spans="1:9">
      <c r="A15" s="9" t="e">
        <f t="shared" si="0"/>
        <v>#VALUE!</v>
      </c>
      <c r="B15" s="1">
        <f>IF($G15 &lt;&gt; " ",cas!A15," ")</f>
        <v>70</v>
      </c>
      <c r="C15" s="6" t="str">
        <f>IF($G15&lt;&gt;" ",INDEX(meno!$B:$B,MATCH(B15,meno!$A:$A,0),1)," ")</f>
        <v>BronislavNovák</v>
      </c>
      <c r="D15" s="6" t="str">
        <f>IF($G15&lt;&gt;" ",IF(INDEX(meno!$E:$E,MATCH(B15,meno!$A:$A,0),1)=0," ",INDEX(meno!$E:$E,MATCH(B15,meno!$A:$A,0),1))," ")</f>
        <v xml:space="preserve">Lamač </v>
      </c>
      <c r="E15" s="7" t="str">
        <f>IF($B15&lt;&gt;" ",IF(INDEX(meno!$F:$F,MATCH($B15,meno!$A:$A,0),1)=0," ",UPPER(INDEX(meno!$F:$F,MATCH($B15,meno!$A:$A,0),1)))," ")</f>
        <v xml:space="preserve"> </v>
      </c>
      <c r="F15" s="18">
        <f>IF($G15&lt;&gt;" ",INDEX(meno!$D:$D,MATCH(B15,meno!$A:$A,0),1)," ")</f>
        <v>1985</v>
      </c>
      <c r="G15" s="5">
        <f>IF(vysl!$H15="A",IF(HOUR(cas!$B15)=9,"DNF",IF(HOUR(cas!$B15)=8,"DQ",cas!$B15))," ")</f>
        <v>7.5925925925925938E-2</v>
      </c>
      <c r="H15" s="7" t="str">
        <f t="shared" si="1"/>
        <v>A</v>
      </c>
      <c r="I15" s="9">
        <f>IF($G15&lt;&gt;" ",vysl!$A15," ")</f>
        <v>14</v>
      </c>
    </row>
    <row r="16" spans="1:9">
      <c r="A16" s="9" t="e">
        <f t="shared" si="0"/>
        <v>#VALUE!</v>
      </c>
      <c r="B16" s="1">
        <f>IF($G16 &lt;&gt; " ",cas!A16," ")</f>
        <v>72</v>
      </c>
      <c r="C16" s="6" t="str">
        <f>IF($G16&lt;&gt;" ",INDEX(meno!$B:$B,MATCH(B16,meno!$A:$A,0),1)," ")</f>
        <v>Stanislav Skladaný</v>
      </c>
      <c r="D16" s="6" t="str">
        <f>IF($G16&lt;&gt;" ",IF(INDEX(meno!$E:$E,MATCH(B16,meno!$A:$A,0),1)=0," ",INDEX(meno!$E:$E,MATCH(B16,meno!$A:$A,0),1))," ")</f>
        <v>KK-Atlant</v>
      </c>
      <c r="E16" s="7" t="str">
        <f>IF($B16&lt;&gt;" ",IF(INDEX(meno!$F:$F,MATCH($B16,meno!$A:$A,0),1)=0," ",UPPER(INDEX(meno!$F:$F,MATCH($B16,meno!$A:$A,0),1)))," ")</f>
        <v xml:space="preserve"> </v>
      </c>
      <c r="F16" s="18">
        <f>IF($G16&lt;&gt;" ",INDEX(meno!$D:$D,MATCH(B16,meno!$A:$A,0),1)," ")</f>
        <v>1971</v>
      </c>
      <c r="G16" s="5">
        <f>IF(vysl!$H16="A",IF(HOUR(cas!$B16)=9,"DNF",IF(HOUR(cas!$B16)=8,"DQ",cas!$B16))," ")</f>
        <v>7.6203703703703704E-2</v>
      </c>
      <c r="H16" s="7" t="str">
        <f t="shared" si="1"/>
        <v>A</v>
      </c>
      <c r="I16" s="9">
        <f>IF($G16&lt;&gt;" ",vysl!$A16," ")</f>
        <v>15</v>
      </c>
    </row>
    <row r="17" spans="1:9">
      <c r="A17" s="9" t="e">
        <f t="shared" si="0"/>
        <v>#VALUE!</v>
      </c>
      <c r="B17" s="1">
        <f>IF($G17 &lt;&gt; " ",cas!A17," ")</f>
        <v>48</v>
      </c>
      <c r="C17" s="6" t="str">
        <f>IF($G17&lt;&gt;" ",INDEX(meno!$B:$B,MATCH(B17,meno!$A:$A,0),1)," ")</f>
        <v>Roman Rybanský</v>
      </c>
      <c r="D17" s="6" t="str">
        <f>IF($G17&lt;&gt;" ",IF(INDEX(meno!$E:$E,MATCH(B17,meno!$A:$A,0),1)=0," ",INDEX(meno!$E:$E,MATCH(B17,meno!$A:$A,0),1))," ")</f>
        <v>Dun. Luzna</v>
      </c>
      <c r="E17" s="7" t="str">
        <f>IF($B17&lt;&gt;" ",IF(INDEX(meno!$F:$F,MATCH($B17,meno!$A:$A,0),1)=0," ",UPPER(INDEX(meno!$F:$F,MATCH($B17,meno!$A:$A,0),1)))," ")</f>
        <v xml:space="preserve"> </v>
      </c>
      <c r="F17" s="18">
        <f>IF($G17&lt;&gt;" ",INDEX(meno!$D:$D,MATCH(B17,meno!$A:$A,0),1)," ")</f>
        <v>1967</v>
      </c>
      <c r="G17" s="5">
        <f>IF(vysl!$H17="A",IF(HOUR(cas!$B17)=9,"DNF",IF(HOUR(cas!$B17)=8,"DQ",cas!$B17))," ")</f>
        <v>7.6412037037037042E-2</v>
      </c>
      <c r="H17" s="7" t="str">
        <f t="shared" si="1"/>
        <v>A</v>
      </c>
      <c r="I17" s="9">
        <f>IF($G17&lt;&gt;" ",vysl!$A17," ")</f>
        <v>16</v>
      </c>
    </row>
    <row r="18" spans="1:9">
      <c r="A18" s="9" t="str">
        <f t="shared" si="0"/>
        <v xml:space="preserve"> </v>
      </c>
      <c r="B18" s="1" t="str">
        <f>IF($G18 &lt;&gt; " ",cas!A18," ")</f>
        <v xml:space="preserve"> </v>
      </c>
      <c r="C18" s="6" t="str">
        <f>IF($G18&lt;&gt;" ",INDEX(meno!$B:$B,MATCH(B18,meno!$A:$A,0),1)," ")</f>
        <v xml:space="preserve"> </v>
      </c>
      <c r="D18" s="6" t="str">
        <f>IF($G18&lt;&gt;" ",IF(INDEX(meno!$E:$E,MATCH(B18,meno!$A:$A,0),1)=0," ",INDEX(meno!$E:$E,MATCH(B18,meno!$A:$A,0),1))," ")</f>
        <v xml:space="preserve"> </v>
      </c>
      <c r="E18" s="7" t="str">
        <f>IF($B18&lt;&gt;" ",IF(INDEX(meno!$F:$F,MATCH($B18,meno!$A:$A,0),1)=0," ",UPPER(INDEX(meno!$F:$F,MATCH($B18,meno!$A:$A,0),1)))," ")</f>
        <v xml:space="preserve"> </v>
      </c>
      <c r="F18" s="18" t="str">
        <f>IF($G18&lt;&gt;" ",INDEX(meno!$D:$D,MATCH(B18,meno!$A:$A,0),1)," ")</f>
        <v xml:space="preserve"> </v>
      </c>
      <c r="G18" s="5" t="str">
        <f>IF(vysl!$H18="A",IF(HOUR(cas!$B18)=9,"DNF",IF(HOUR(cas!$B18)=8,"DQ",cas!$B18))," ")</f>
        <v xml:space="preserve"> </v>
      </c>
      <c r="H18" s="7" t="str">
        <f t="shared" si="1"/>
        <v xml:space="preserve"> </v>
      </c>
      <c r="I18" s="9" t="str">
        <f>IF($G18&lt;&gt;" ",vysl!$A18," ")</f>
        <v xml:space="preserve"> </v>
      </c>
    </row>
    <row r="19" spans="1:9">
      <c r="A19" s="9" t="e">
        <f t="shared" si="0"/>
        <v>#VALUE!</v>
      </c>
      <c r="B19" s="1">
        <f>IF($G19 &lt;&gt; " ",cas!A19," ")</f>
        <v>24</v>
      </c>
      <c r="C19" s="6" t="str">
        <f>IF($G19&lt;&gt;" ",INDEX(meno!$B:$B,MATCH(B19,meno!$A:$A,0),1)," ")</f>
        <v>Ivan Karkošiak</v>
      </c>
      <c r="D19" s="6" t="str">
        <f>IF($G19&lt;&gt;" ",IF(INDEX(meno!$E:$E,MATCH(B19,meno!$A:$A,0),1)=0," ",INDEX(meno!$E:$E,MATCH(B19,meno!$A:$A,0),1))," ")</f>
        <v>Slavia UK</v>
      </c>
      <c r="E19" s="7" t="str">
        <f>IF($B19&lt;&gt;" ",IF(INDEX(meno!$F:$F,MATCH($B19,meno!$A:$A,0),1)=0," ",UPPER(INDEX(meno!$F:$F,MATCH($B19,meno!$A:$A,0),1)))," ")</f>
        <v xml:space="preserve"> </v>
      </c>
      <c r="F19" s="18">
        <f>IF($G19&lt;&gt;" ",INDEX(meno!$D:$D,MATCH(B19,meno!$A:$A,0),1)," ")</f>
        <v>1979</v>
      </c>
      <c r="G19" s="5">
        <f>IF(vysl!$H19="A",IF(HOUR(cas!$B19)=9,"DNF",IF(HOUR(cas!$B19)=8,"DQ",cas!$B19))," ")</f>
        <v>7.8055555555555559E-2</v>
      </c>
      <c r="H19" s="7" t="str">
        <f t="shared" si="1"/>
        <v>A</v>
      </c>
      <c r="I19" s="9">
        <f>IF($G19&lt;&gt;" ",vysl!$A19," ")</f>
        <v>18</v>
      </c>
    </row>
    <row r="20" spans="1:9">
      <c r="A20" s="9" t="e">
        <f t="shared" si="0"/>
        <v>#VALUE!</v>
      </c>
      <c r="B20" s="1">
        <f>IF($G20 &lt;&gt; " ",cas!A20," ")</f>
        <v>74</v>
      </c>
      <c r="C20" s="6" t="str">
        <f>IF($G20&lt;&gt;" ",INDEX(meno!$B:$B,MATCH(B20,meno!$A:$A,0),1)," ")</f>
        <v>Juraj Ryšánek</v>
      </c>
      <c r="D20" s="6" t="str">
        <f>IF($G20&lt;&gt;" ",IF(INDEX(meno!$E:$E,MATCH(B20,meno!$A:$A,0),1)=0," ",INDEX(meno!$E:$E,MATCH(B20,meno!$A:$A,0),1))," ")</f>
        <v xml:space="preserve">Lamač </v>
      </c>
      <c r="E20" s="7" t="str">
        <f>IF($B20&lt;&gt;" ",IF(INDEX(meno!$F:$F,MATCH($B20,meno!$A:$A,0),1)=0," ",UPPER(INDEX(meno!$F:$F,MATCH($B20,meno!$A:$A,0),1)))," ")</f>
        <v xml:space="preserve"> </v>
      </c>
      <c r="F20" s="18">
        <f>IF($G20&lt;&gt;" ",INDEX(meno!$D:$D,MATCH(B20,meno!$A:$A,0),1)," ")</f>
        <v>1972</v>
      </c>
      <c r="G20" s="5">
        <f>IF(vysl!$H20="A",IF(HOUR(cas!$B20)=9,"DNF",IF(HOUR(cas!$B20)=8,"DQ",cas!$B20))," ")</f>
        <v>7.8113425925925919E-2</v>
      </c>
      <c r="H20" s="7" t="str">
        <f t="shared" si="1"/>
        <v>A</v>
      </c>
      <c r="I20" s="9">
        <f>IF($G20&lt;&gt;" ",vysl!$A20," ")</f>
        <v>19</v>
      </c>
    </row>
    <row r="21" spans="1:9">
      <c r="A21" s="9" t="e">
        <f t="shared" si="0"/>
        <v>#VALUE!</v>
      </c>
      <c r="B21" s="1">
        <f>IF($G21 &lt;&gt; " ",cas!A21," ")</f>
        <v>73</v>
      </c>
      <c r="C21" s="6" t="str">
        <f>IF($G21&lt;&gt;" ",INDEX(meno!$B:$B,MATCH(B21,meno!$A:$A,0),1)," ")</f>
        <v>Peter Novotný</v>
      </c>
      <c r="D21" s="6" t="str">
        <f>IF($G21&lt;&gt;" ",IF(INDEX(meno!$E:$E,MATCH(B21,meno!$A:$A,0),1)=0," ",INDEX(meno!$E:$E,MATCH(B21,meno!$A:$A,0),1))," ")</f>
        <v>BA</v>
      </c>
      <c r="E21" s="7" t="str">
        <f>IF($B21&lt;&gt;" ",IF(INDEX(meno!$F:$F,MATCH($B21,meno!$A:$A,0),1)=0," ",UPPER(INDEX(meno!$F:$F,MATCH($B21,meno!$A:$A,0),1)))," ")</f>
        <v xml:space="preserve"> </v>
      </c>
      <c r="F21" s="18">
        <f>IF($G21&lt;&gt;" ",INDEX(meno!$D:$D,MATCH(B21,meno!$A:$A,0),1)," ")</f>
        <v>1970</v>
      </c>
      <c r="G21" s="5">
        <f>IF(vysl!$H21="A",IF(HOUR(cas!$B21)=9,"DNF",IF(HOUR(cas!$B21)=8,"DQ",cas!$B21))," ")</f>
        <v>7.8263888888888897E-2</v>
      </c>
      <c r="H21" s="7" t="str">
        <f t="shared" si="1"/>
        <v>A</v>
      </c>
      <c r="I21" s="9">
        <f>IF($G21&lt;&gt;" ",vysl!$A21," ")</f>
        <v>20</v>
      </c>
    </row>
    <row r="22" spans="1:9">
      <c r="A22" s="9" t="str">
        <f t="shared" si="0"/>
        <v xml:space="preserve"> </v>
      </c>
      <c r="B22" s="1" t="str">
        <f>IF($G22 &lt;&gt; " ",cas!A22," ")</f>
        <v xml:space="preserve"> </v>
      </c>
      <c r="C22" s="6" t="str">
        <f>IF($G22&lt;&gt;" ",INDEX(meno!$B:$B,MATCH(B22,meno!$A:$A,0),1)," ")</f>
        <v xml:space="preserve"> </v>
      </c>
      <c r="D22" s="6" t="str">
        <f>IF($G22&lt;&gt;" ",IF(INDEX(meno!$E:$E,MATCH(B22,meno!$A:$A,0),1)=0," ",INDEX(meno!$E:$E,MATCH(B22,meno!$A:$A,0),1))," ")</f>
        <v xml:space="preserve"> </v>
      </c>
      <c r="E22" s="7" t="str">
        <f>IF($B22&lt;&gt;" ",IF(INDEX(meno!$F:$F,MATCH($B22,meno!$A:$A,0),1)=0," ",UPPER(INDEX(meno!$F:$F,MATCH($B22,meno!$A:$A,0),1)))," ")</f>
        <v xml:space="preserve"> </v>
      </c>
      <c r="F22" s="18" t="str">
        <f>IF($G22&lt;&gt;" ",INDEX(meno!$D:$D,MATCH(B22,meno!$A:$A,0),1)," ")</f>
        <v xml:space="preserve"> </v>
      </c>
      <c r="G22" s="5" t="str">
        <f>IF(vysl!$H22="A",IF(HOUR(cas!$B22)=9,"DNF",IF(HOUR(cas!$B22)=8,"DQ",cas!$B22))," ")</f>
        <v xml:space="preserve"> </v>
      </c>
      <c r="H22" s="7" t="str">
        <f t="shared" si="1"/>
        <v xml:space="preserve"> </v>
      </c>
      <c r="I22" s="9" t="str">
        <f>IF($G22&lt;&gt;" ",vysl!$A22," ")</f>
        <v xml:space="preserve"> </v>
      </c>
    </row>
    <row r="23" spans="1:9">
      <c r="A23" s="9" t="e">
        <f t="shared" si="0"/>
        <v>#VALUE!</v>
      </c>
      <c r="B23" s="1">
        <f>IF($G23 &lt;&gt; " ",cas!A23," ")</f>
        <v>36</v>
      </c>
      <c r="C23" s="6" t="str">
        <f>IF($G23&lt;&gt;" ",INDEX(meno!$B:$B,MATCH(B23,meno!$A:$A,0),1)," ")</f>
        <v>David Nagy</v>
      </c>
      <c r="D23" s="6" t="str">
        <f>IF($G23&lt;&gt;" ",IF(INDEX(meno!$E:$E,MATCH(B23,meno!$A:$A,0),1)=0," ",INDEX(meno!$E:$E,MATCH(B23,meno!$A:$A,0),1))," ")</f>
        <v>BA</v>
      </c>
      <c r="E23" s="7" t="str">
        <f>IF($B23&lt;&gt;" ",IF(INDEX(meno!$F:$F,MATCH($B23,meno!$A:$A,0),1)=0," ",UPPER(INDEX(meno!$F:$F,MATCH($B23,meno!$A:$A,0),1)))," ")</f>
        <v xml:space="preserve"> </v>
      </c>
      <c r="F23" s="18">
        <f>IF($G23&lt;&gt;" ",INDEX(meno!$D:$D,MATCH(B23,meno!$A:$A,0),1)," ")</f>
        <v>1967</v>
      </c>
      <c r="G23" s="5">
        <f>IF(vysl!$H23="A",IF(HOUR(cas!$B23)=9,"DNF",IF(HOUR(cas!$B23)=8,"DQ",cas!$B23))," ")</f>
        <v>7.9432870370370376E-2</v>
      </c>
      <c r="H23" s="7" t="str">
        <f t="shared" si="1"/>
        <v>A</v>
      </c>
      <c r="I23" s="9">
        <f>IF($G23&lt;&gt;" ",vysl!$A23," ")</f>
        <v>22</v>
      </c>
    </row>
    <row r="24" spans="1:9">
      <c r="A24" s="9" t="e">
        <f t="shared" si="0"/>
        <v>#VALUE!</v>
      </c>
      <c r="B24" s="1">
        <f>IF($G24 &lt;&gt; " ",cas!A24," ")</f>
        <v>82</v>
      </c>
      <c r="C24" s="6" t="str">
        <f>IF($G24&lt;&gt;" ",INDEX(meno!$B:$B,MATCH(B24,meno!$A:$A,0),1)," ")</f>
        <v>Maroš Horínek</v>
      </c>
      <c r="D24" s="6" t="str">
        <f>IF($G24&lt;&gt;" ",IF(INDEX(meno!$E:$E,MATCH(B24,meno!$A:$A,0),1)=0," ",INDEX(meno!$E:$E,MATCH(B24,meno!$A:$A,0),1))," ")</f>
        <v>BA</v>
      </c>
      <c r="E24" s="7" t="str">
        <f>IF($B24&lt;&gt;" ",IF(INDEX(meno!$F:$F,MATCH($B24,meno!$A:$A,0),1)=0," ",UPPER(INDEX(meno!$F:$F,MATCH($B24,meno!$A:$A,0),1)))," ")</f>
        <v xml:space="preserve"> </v>
      </c>
      <c r="F24" s="18">
        <f>IF($G24&lt;&gt;" ",INDEX(meno!$D:$D,MATCH(B24,meno!$A:$A,0),1)," ")</f>
        <v>1971</v>
      </c>
      <c r="G24" s="5">
        <f>IF(vysl!$H24="A",IF(HOUR(cas!$B24)=9,"DNF",IF(HOUR(cas!$B24)=8,"DQ",cas!$B24))," ")</f>
        <v>8.0196759259259259E-2</v>
      </c>
      <c r="H24" s="7" t="str">
        <f t="shared" si="1"/>
        <v>A</v>
      </c>
      <c r="I24" s="9">
        <f>IF($G24&lt;&gt;" ",vysl!$A24," ")</f>
        <v>23</v>
      </c>
    </row>
    <row r="25" spans="1:9">
      <c r="A25" s="9" t="str">
        <f t="shared" si="0"/>
        <v xml:space="preserve"> </v>
      </c>
      <c r="B25" s="1" t="str">
        <f>IF($G25 &lt;&gt; " ",cas!A25," ")</f>
        <v xml:space="preserve"> </v>
      </c>
      <c r="C25" s="6" t="str">
        <f>IF($G25&lt;&gt;" ",INDEX(meno!$B:$B,MATCH(B25,meno!$A:$A,0),1)," ")</f>
        <v xml:space="preserve"> </v>
      </c>
      <c r="D25" s="6" t="str">
        <f>IF($G25&lt;&gt;" ",IF(INDEX(meno!$E:$E,MATCH(B25,meno!$A:$A,0),1)=0," ",INDEX(meno!$E:$E,MATCH(B25,meno!$A:$A,0),1))," ")</f>
        <v xml:space="preserve"> </v>
      </c>
      <c r="E25" s="7" t="str">
        <f>IF($B25&lt;&gt;" ",IF(INDEX(meno!$F:$F,MATCH($B25,meno!$A:$A,0),1)=0," ",UPPER(INDEX(meno!$F:$F,MATCH($B25,meno!$A:$A,0),1)))," ")</f>
        <v xml:space="preserve"> </v>
      </c>
      <c r="F25" s="18" t="str">
        <f>IF($G25&lt;&gt;" ",INDEX(meno!$D:$D,MATCH(B25,meno!$A:$A,0),1)," ")</f>
        <v xml:space="preserve"> </v>
      </c>
      <c r="G25" s="5" t="str">
        <f>IF(vysl!$H25="A",IF(HOUR(cas!$B25)=9,"DNF",IF(HOUR(cas!$B25)=8,"DQ",cas!$B25))," ")</f>
        <v xml:space="preserve"> </v>
      </c>
      <c r="H25" s="7" t="str">
        <f t="shared" si="1"/>
        <v xml:space="preserve"> </v>
      </c>
      <c r="I25" s="9" t="str">
        <f>IF($G25&lt;&gt;" ",vysl!$A25," ")</f>
        <v xml:space="preserve"> </v>
      </c>
    </row>
    <row r="26" spans="1:9">
      <c r="A26" s="9" t="e">
        <f t="shared" si="0"/>
        <v>#VALUE!</v>
      </c>
      <c r="B26" s="1">
        <f>IF($G26 &lt;&gt; " ",cas!A26," ")</f>
        <v>41</v>
      </c>
      <c r="C26" s="6" t="str">
        <f>IF($G26&lt;&gt;" ",INDEX(meno!$B:$B,MATCH(B26,meno!$A:$A,0),1)," ")</f>
        <v>Jozef Schwarz</v>
      </c>
      <c r="D26" s="6" t="str">
        <f>IF($G26&lt;&gt;" ",IF(INDEX(meno!$E:$E,MATCH(B26,meno!$A:$A,0),1)=0," ",INDEX(meno!$E:$E,MATCH(B26,meno!$A:$A,0),1))," ")</f>
        <v>Petrzalka Lamac</v>
      </c>
      <c r="E26" s="7" t="str">
        <f>IF($B26&lt;&gt;" ",IF(INDEX(meno!$F:$F,MATCH($B26,meno!$A:$A,0),1)=0," ",UPPER(INDEX(meno!$F:$F,MATCH($B26,meno!$A:$A,0),1)))," ")</f>
        <v xml:space="preserve"> </v>
      </c>
      <c r="F26" s="18">
        <f>IF($G26&lt;&gt;" ",INDEX(meno!$D:$D,MATCH(B26,meno!$A:$A,0),1)," ")</f>
        <v>1977</v>
      </c>
      <c r="G26" s="5">
        <f>IF(vysl!$H26="A",IF(HOUR(cas!$B26)=9,"DNF",IF(HOUR(cas!$B26)=8,"DQ",cas!$B26))," ")</f>
        <v>8.0578703703703694E-2</v>
      </c>
      <c r="H26" s="7" t="str">
        <f t="shared" si="1"/>
        <v>A</v>
      </c>
      <c r="I26" s="9">
        <f>IF($G26&lt;&gt;" ",vysl!$A26," ")</f>
        <v>25</v>
      </c>
    </row>
    <row r="27" spans="1:9">
      <c r="A27" s="9" t="e">
        <f t="shared" si="0"/>
        <v>#VALUE!</v>
      </c>
      <c r="B27" s="1">
        <f>IF($G27 &lt;&gt; " ",cas!A27," ")</f>
        <v>76</v>
      </c>
      <c r="C27" s="6" t="str">
        <f>IF($G27&lt;&gt;" ",INDEX(meno!$B:$B,MATCH(B27,meno!$A:$A,0),1)," ")</f>
        <v>Peter Hlbocký</v>
      </c>
      <c r="D27" s="6" t="str">
        <f>IF($G27&lt;&gt;" ",IF(INDEX(meno!$E:$E,MATCH(B27,meno!$A:$A,0),1)=0," ",INDEX(meno!$E:$E,MATCH(B27,meno!$A:$A,0),1))," ")</f>
        <v xml:space="preserve">Jogong </v>
      </c>
      <c r="E27" s="7" t="str">
        <f>IF($B27&lt;&gt;" ",IF(INDEX(meno!$F:$F,MATCH($B27,meno!$A:$A,0),1)=0," ",UPPER(INDEX(meno!$F:$F,MATCH($B27,meno!$A:$A,0),1)))," ")</f>
        <v xml:space="preserve"> </v>
      </c>
      <c r="F27" s="18">
        <f>IF($G27&lt;&gt;" ",INDEX(meno!$D:$D,MATCH(B27,meno!$A:$A,0),1)," ")</f>
        <v>1979</v>
      </c>
      <c r="G27" s="5">
        <f>IF(vysl!$H27="A",IF(HOUR(cas!$B27)=9,"DNF",IF(HOUR(cas!$B27)=8,"DQ",cas!$B27))," ")</f>
        <v>8.0694444444444444E-2</v>
      </c>
      <c r="H27" s="7" t="str">
        <f t="shared" si="1"/>
        <v>A</v>
      </c>
      <c r="I27" s="9">
        <f>IF($G27&lt;&gt;" ",vysl!$A27," ")</f>
        <v>26</v>
      </c>
    </row>
    <row r="28" spans="1:9">
      <c r="A28" s="9" t="e">
        <f t="shared" si="0"/>
        <v>#VALUE!</v>
      </c>
      <c r="B28" s="1">
        <f>IF($G28 &lt;&gt; " ",cas!A28," ")</f>
        <v>88</v>
      </c>
      <c r="C28" s="6" t="str">
        <f>IF($G28&lt;&gt;" ",INDEX(meno!$B:$B,MATCH(B28,meno!$A:$A,0),1)," ")</f>
        <v>Jozef Reichel</v>
      </c>
      <c r="D28" s="6" t="str">
        <f>IF($G28&lt;&gt;" ",IF(INDEX(meno!$E:$E,MATCH(B28,meno!$A:$A,0),1)=0," ",INDEX(meno!$E:$E,MATCH(B28,meno!$A:$A,0),1))," ")</f>
        <v>Morava</v>
      </c>
      <c r="E28" s="7" t="str">
        <f>IF($B28&lt;&gt;" ",IF(INDEX(meno!$F:$F,MATCH($B28,meno!$A:$A,0),1)=0," ",UPPER(INDEX(meno!$F:$F,MATCH($B28,meno!$A:$A,0),1)))," ")</f>
        <v xml:space="preserve"> </v>
      </c>
      <c r="F28" s="18">
        <f>IF($G28&lt;&gt;" ",INDEX(meno!$D:$D,MATCH(B28,meno!$A:$A,0),1)," ")</f>
        <v>1981</v>
      </c>
      <c r="G28" s="5">
        <f>IF(vysl!$H28="A",IF(HOUR(cas!$B28)=9,"DNF",IF(HOUR(cas!$B28)=8,"DQ",cas!$B28))," ")</f>
        <v>8.1296296296296297E-2</v>
      </c>
      <c r="H28" s="7" t="str">
        <f t="shared" si="1"/>
        <v>A</v>
      </c>
      <c r="I28" s="9">
        <f>IF($G28&lt;&gt;" ",vysl!$A28," ")</f>
        <v>27</v>
      </c>
    </row>
    <row r="29" spans="1:9">
      <c r="A29" s="9" t="e">
        <f t="shared" si="0"/>
        <v>#VALUE!</v>
      </c>
      <c r="B29" s="1">
        <f>IF($G29 &lt;&gt; " ",cas!A29," ")</f>
        <v>43</v>
      </c>
      <c r="C29" s="6" t="str">
        <f>IF($G29&lt;&gt;" ",INDEX(meno!$B:$B,MATCH(B29,meno!$A:$A,0),1)," ")</f>
        <v>Michal Žiška</v>
      </c>
      <c r="D29" s="6" t="str">
        <f>IF($G29&lt;&gt;" ",IF(INDEX(meno!$E:$E,MATCH(B29,meno!$A:$A,0),1)=0," ",INDEX(meno!$E:$E,MATCH(B29,meno!$A:$A,0),1))," ")</f>
        <v>BA</v>
      </c>
      <c r="E29" s="7" t="str">
        <f>IF($B29&lt;&gt;" ",IF(INDEX(meno!$F:$F,MATCH($B29,meno!$A:$A,0),1)=0," ",UPPER(INDEX(meno!$F:$F,MATCH($B29,meno!$A:$A,0),1)))," ")</f>
        <v xml:space="preserve"> </v>
      </c>
      <c r="F29" s="18">
        <f>IF($G29&lt;&gt;" ",INDEX(meno!$D:$D,MATCH(B29,meno!$A:$A,0),1)," ")</f>
        <v>1977</v>
      </c>
      <c r="G29" s="5">
        <f>IF(vysl!$H29="A",IF(HOUR(cas!$B29)=9,"DNF",IF(HOUR(cas!$B29)=8,"DQ",cas!$B29))," ")</f>
        <v>8.144675925925926E-2</v>
      </c>
      <c r="H29" s="7" t="str">
        <f t="shared" si="1"/>
        <v>A</v>
      </c>
      <c r="I29" s="9">
        <f>IF($G29&lt;&gt;" ",vysl!$A29," ")</f>
        <v>28</v>
      </c>
    </row>
    <row r="30" spans="1:9">
      <c r="A30" s="9" t="e">
        <f t="shared" si="0"/>
        <v>#VALUE!</v>
      </c>
      <c r="B30" s="1">
        <f>IF($G30 &lt;&gt; " ",cas!A30," ")</f>
        <v>77</v>
      </c>
      <c r="C30" s="6" t="str">
        <f>IF($G30&lt;&gt;" ",INDEX(meno!$B:$B,MATCH(B30,meno!$A:$A,0),1)," ")</f>
        <v>Štefan Beke</v>
      </c>
      <c r="D30" s="6" t="str">
        <f>IF($G30&lt;&gt;" ",IF(INDEX(meno!$E:$E,MATCH(B30,meno!$A:$A,0),1)=0," ",INDEX(meno!$E:$E,MATCH(B30,meno!$A:$A,0),1))," ")</f>
        <v>BA</v>
      </c>
      <c r="E30" s="7" t="str">
        <f>IF($B30&lt;&gt;" ",IF(INDEX(meno!$F:$F,MATCH($B30,meno!$A:$A,0),1)=0," ",UPPER(INDEX(meno!$F:$F,MATCH($B30,meno!$A:$A,0),1)))," ")</f>
        <v xml:space="preserve"> </v>
      </c>
      <c r="F30" s="18">
        <f>IF($G30&lt;&gt;" ",INDEX(meno!$D:$D,MATCH(B30,meno!$A:$A,0),1)," ")</f>
        <v>1966</v>
      </c>
      <c r="G30" s="5">
        <f>IF(vysl!$H30="A",IF(HOUR(cas!$B30)=9,"DNF",IF(HOUR(cas!$B30)=8,"DQ",cas!$B30))," ")</f>
        <v>8.1979166666666659E-2</v>
      </c>
      <c r="H30" s="7" t="str">
        <f t="shared" si="1"/>
        <v>A</v>
      </c>
      <c r="I30" s="9">
        <f>IF($G30&lt;&gt;" ",vysl!$A30," ")</f>
        <v>29</v>
      </c>
    </row>
    <row r="31" spans="1:9">
      <c r="A31" s="9" t="str">
        <f t="shared" si="0"/>
        <v xml:space="preserve"> </v>
      </c>
      <c r="B31" s="1" t="str">
        <f>IF($G31 &lt;&gt; " ",cas!A31," ")</f>
        <v xml:space="preserve"> </v>
      </c>
      <c r="C31" s="6" t="str">
        <f>IF($G31&lt;&gt;" ",INDEX(meno!$B:$B,MATCH(B31,meno!$A:$A,0),1)," ")</f>
        <v xml:space="preserve"> </v>
      </c>
      <c r="D31" s="6" t="str">
        <f>IF($G31&lt;&gt;" ",IF(INDEX(meno!$E:$E,MATCH(B31,meno!$A:$A,0),1)=0," ",INDEX(meno!$E:$E,MATCH(B31,meno!$A:$A,0),1))," ")</f>
        <v xml:space="preserve"> </v>
      </c>
      <c r="E31" s="7" t="str">
        <f>IF($B31&lt;&gt;" ",IF(INDEX(meno!$F:$F,MATCH($B31,meno!$A:$A,0),1)=0," ",UPPER(INDEX(meno!$F:$F,MATCH($B31,meno!$A:$A,0),1)))," ")</f>
        <v xml:space="preserve"> </v>
      </c>
      <c r="F31" s="18" t="str">
        <f>IF($G31&lt;&gt;" ",INDEX(meno!$D:$D,MATCH(B31,meno!$A:$A,0),1)," ")</f>
        <v xml:space="preserve"> </v>
      </c>
      <c r="G31" s="5" t="str">
        <f>IF(vysl!$H31="A",IF(HOUR(cas!$B31)=9,"DNF",IF(HOUR(cas!$B31)=8,"DQ",cas!$B31))," ")</f>
        <v xml:space="preserve"> </v>
      </c>
      <c r="H31" s="7" t="str">
        <f t="shared" si="1"/>
        <v xml:space="preserve"> </v>
      </c>
      <c r="I31" s="9" t="str">
        <f>IF($G31&lt;&gt;" ",vysl!$A31," ")</f>
        <v xml:space="preserve"> </v>
      </c>
    </row>
    <row r="32" spans="1:9">
      <c r="A32" s="9" t="e">
        <f t="shared" si="0"/>
        <v>#VALUE!</v>
      </c>
      <c r="B32" s="1">
        <f>IF($G32 &lt;&gt; " ",cas!A32," ")</f>
        <v>21</v>
      </c>
      <c r="C32" s="6" t="str">
        <f>IF($G32&lt;&gt;" ",INDEX(meno!$B:$B,MATCH(B32,meno!$A:$A,0),1)," ")</f>
        <v>Pavel Hraško</v>
      </c>
      <c r="D32" s="6" t="str">
        <f>IF($G32&lt;&gt;" ",IF(INDEX(meno!$E:$E,MATCH(B32,meno!$A:$A,0),1)=0," ",INDEX(meno!$E:$E,MATCH(B32,meno!$A:$A,0),1))," ")</f>
        <v>Vitas</v>
      </c>
      <c r="E32" s="7" t="str">
        <f>IF($B32&lt;&gt;" ",IF(INDEX(meno!$F:$F,MATCH($B32,meno!$A:$A,0),1)=0," ",UPPER(INDEX(meno!$F:$F,MATCH($B32,meno!$A:$A,0),1)))," ")</f>
        <v xml:space="preserve"> </v>
      </c>
      <c r="F32" s="18">
        <f>IF($G32&lt;&gt;" ",INDEX(meno!$D:$D,MATCH(B32,meno!$A:$A,0),1)," ")</f>
        <v>1971</v>
      </c>
      <c r="G32" s="5">
        <f>IF(vysl!$H32="A",IF(HOUR(cas!$B32)=9,"DNF",IF(HOUR(cas!$B32)=8,"DQ",cas!$B32))," ")</f>
        <v>8.2384259259259254E-2</v>
      </c>
      <c r="H32" s="7" t="str">
        <f t="shared" si="1"/>
        <v>A</v>
      </c>
      <c r="I32" s="9">
        <f>IF($G32&lt;&gt;" ",vysl!$A32," ")</f>
        <v>31</v>
      </c>
    </row>
    <row r="33" spans="1:9">
      <c r="A33" s="9" t="str">
        <f t="shared" si="0"/>
        <v xml:space="preserve"> </v>
      </c>
      <c r="B33" s="1" t="str">
        <f>IF($G33 &lt;&gt; " ",cas!A33," ")</f>
        <v xml:space="preserve"> </v>
      </c>
      <c r="C33" s="6" t="str">
        <f>IF($G33&lt;&gt;" ",INDEX(meno!$B:$B,MATCH(B33,meno!$A:$A,0),1)," ")</f>
        <v xml:space="preserve"> </v>
      </c>
      <c r="D33" s="6" t="str">
        <f>IF($G33&lt;&gt;" ",IF(INDEX(meno!$E:$E,MATCH(B33,meno!$A:$A,0),1)=0," ",INDEX(meno!$E:$E,MATCH(B33,meno!$A:$A,0),1))," ")</f>
        <v xml:space="preserve"> </v>
      </c>
      <c r="E33" s="7" t="str">
        <f>IF($B33&lt;&gt;" ",IF(INDEX(meno!$F:$F,MATCH($B33,meno!$A:$A,0),1)=0," ",UPPER(INDEX(meno!$F:$F,MATCH($B33,meno!$A:$A,0),1)))," ")</f>
        <v xml:space="preserve"> </v>
      </c>
      <c r="F33" s="18" t="str">
        <f>IF($G33&lt;&gt;" ",INDEX(meno!$D:$D,MATCH(B33,meno!$A:$A,0),1)," ")</f>
        <v xml:space="preserve"> </v>
      </c>
      <c r="G33" s="5" t="str">
        <f>IF(vysl!$H33="A",IF(HOUR(cas!$B33)=9,"DNF",IF(HOUR(cas!$B33)=8,"DQ",cas!$B33))," ")</f>
        <v xml:space="preserve"> </v>
      </c>
      <c r="H33" s="7" t="str">
        <f t="shared" si="1"/>
        <v xml:space="preserve"> </v>
      </c>
      <c r="I33" s="9" t="str">
        <f>IF($G33&lt;&gt;" ",vysl!$A33," ")</f>
        <v xml:space="preserve"> </v>
      </c>
    </row>
    <row r="34" spans="1:9">
      <c r="A34" s="9" t="str">
        <f t="shared" si="0"/>
        <v xml:space="preserve"> </v>
      </c>
      <c r="B34" s="1" t="str">
        <f>IF($G34 &lt;&gt; " ",cas!A34," ")</f>
        <v xml:space="preserve"> </v>
      </c>
      <c r="C34" s="6" t="str">
        <f>IF($G34&lt;&gt;" ",INDEX(meno!$B:$B,MATCH(B34,meno!$A:$A,0),1)," ")</f>
        <v xml:space="preserve"> </v>
      </c>
      <c r="D34" s="6" t="str">
        <f>IF($G34&lt;&gt;" ",IF(INDEX(meno!$E:$E,MATCH(B34,meno!$A:$A,0),1)=0," ",INDEX(meno!$E:$E,MATCH(B34,meno!$A:$A,0),1))," ")</f>
        <v xml:space="preserve"> </v>
      </c>
      <c r="E34" s="7" t="str">
        <f>IF($B34&lt;&gt;" ",IF(INDEX(meno!$F:$F,MATCH($B34,meno!$A:$A,0),1)=0," ",UPPER(INDEX(meno!$F:$F,MATCH($B34,meno!$A:$A,0),1)))," ")</f>
        <v xml:space="preserve"> </v>
      </c>
      <c r="F34" s="18" t="str">
        <f>IF($G34&lt;&gt;" ",INDEX(meno!$D:$D,MATCH(B34,meno!$A:$A,0),1)," ")</f>
        <v xml:space="preserve"> </v>
      </c>
      <c r="G34" s="5" t="str">
        <f>IF(vysl!$H34="A",IF(HOUR(cas!$B34)=9,"DNF",IF(HOUR(cas!$B34)=8,"DQ",cas!$B34))," ")</f>
        <v xml:space="preserve"> </v>
      </c>
      <c r="H34" s="7" t="str">
        <f t="shared" si="1"/>
        <v xml:space="preserve"> </v>
      </c>
      <c r="I34" s="9" t="str">
        <f>IF($G34&lt;&gt;" ",vysl!$A34," ")</f>
        <v xml:space="preserve"> </v>
      </c>
    </row>
    <row r="35" spans="1:9">
      <c r="A35" s="9" t="str">
        <f t="shared" si="0"/>
        <v xml:space="preserve"> </v>
      </c>
      <c r="B35" s="1" t="str">
        <f>IF($G35 &lt;&gt; " ",cas!A35," ")</f>
        <v xml:space="preserve"> </v>
      </c>
      <c r="C35" s="6" t="str">
        <f>IF($G35&lt;&gt;" ",INDEX(meno!$B:$B,MATCH(B35,meno!$A:$A,0),1)," ")</f>
        <v xml:space="preserve"> </v>
      </c>
      <c r="D35" s="6" t="str">
        <f>IF($G35&lt;&gt;" ",IF(INDEX(meno!$E:$E,MATCH(B35,meno!$A:$A,0),1)=0," ",INDEX(meno!$E:$E,MATCH(B35,meno!$A:$A,0),1))," ")</f>
        <v xml:space="preserve"> </v>
      </c>
      <c r="E35" s="7" t="str">
        <f>IF($B35&lt;&gt;" ",IF(INDEX(meno!$F:$F,MATCH($B35,meno!$A:$A,0),1)=0," ",UPPER(INDEX(meno!$F:$F,MATCH($B35,meno!$A:$A,0),1)))," ")</f>
        <v xml:space="preserve"> </v>
      </c>
      <c r="F35" s="18" t="str">
        <f>IF($G35&lt;&gt;" ",INDEX(meno!$D:$D,MATCH(B35,meno!$A:$A,0),1)," ")</f>
        <v xml:space="preserve"> </v>
      </c>
      <c r="G35" s="5" t="str">
        <f>IF(vysl!$H35="A",IF(HOUR(cas!$B35)=9,"DNF",IF(HOUR(cas!$B35)=8,"DQ",cas!$B35))," ")</f>
        <v xml:space="preserve"> </v>
      </c>
      <c r="H35" s="7" t="str">
        <f t="shared" si="1"/>
        <v xml:space="preserve"> </v>
      </c>
      <c r="I35" s="9" t="str">
        <f>IF($G35&lt;&gt;" ",vysl!$A35," ")</f>
        <v xml:space="preserve"> </v>
      </c>
    </row>
    <row r="36" spans="1:9">
      <c r="A36" s="9" t="str">
        <f t="shared" si="0"/>
        <v xml:space="preserve"> </v>
      </c>
      <c r="B36" s="1" t="str">
        <f>IF($G36 &lt;&gt; " ",cas!A36," ")</f>
        <v xml:space="preserve"> </v>
      </c>
      <c r="C36" s="6" t="str">
        <f>IF($G36&lt;&gt;" ",INDEX(meno!$B:$B,MATCH(B36,meno!$A:$A,0),1)," ")</f>
        <v xml:space="preserve"> </v>
      </c>
      <c r="D36" s="6" t="str">
        <f>IF($G36&lt;&gt;" ",IF(INDEX(meno!$E:$E,MATCH(B36,meno!$A:$A,0),1)=0," ",INDEX(meno!$E:$E,MATCH(B36,meno!$A:$A,0),1))," ")</f>
        <v xml:space="preserve"> </v>
      </c>
      <c r="E36" s="7" t="str">
        <f>IF($B36&lt;&gt;" ",IF(INDEX(meno!$F:$F,MATCH($B36,meno!$A:$A,0),1)=0," ",UPPER(INDEX(meno!$F:$F,MATCH($B36,meno!$A:$A,0),1)))," ")</f>
        <v xml:space="preserve"> </v>
      </c>
      <c r="F36" s="18" t="str">
        <f>IF($G36&lt;&gt;" ",INDEX(meno!$D:$D,MATCH(B36,meno!$A:$A,0),1)," ")</f>
        <v xml:space="preserve"> </v>
      </c>
      <c r="G36" s="5" t="str">
        <f>IF(vysl!$H36="A",IF(HOUR(cas!$B36)=9,"DNF",IF(HOUR(cas!$B36)=8,"DQ",cas!$B36))," ")</f>
        <v xml:space="preserve"> </v>
      </c>
      <c r="H36" s="7" t="str">
        <f t="shared" si="1"/>
        <v xml:space="preserve"> </v>
      </c>
      <c r="I36" s="9" t="str">
        <f>IF($G36&lt;&gt;" ",vysl!$A36," ")</f>
        <v xml:space="preserve"> </v>
      </c>
    </row>
    <row r="37" spans="1:9">
      <c r="A37" s="9" t="str">
        <f t="shared" si="0"/>
        <v xml:space="preserve"> </v>
      </c>
      <c r="B37" s="1" t="str">
        <f>IF($G37 &lt;&gt; " ",cas!A37," ")</f>
        <v xml:space="preserve"> </v>
      </c>
      <c r="C37" s="6" t="str">
        <f>IF($G37&lt;&gt;" ",INDEX(meno!$B:$B,MATCH(B37,meno!$A:$A,0),1)," ")</f>
        <v xml:space="preserve"> </v>
      </c>
      <c r="D37" s="6" t="str">
        <f>IF($G37&lt;&gt;" ",IF(INDEX(meno!$E:$E,MATCH(B37,meno!$A:$A,0),1)=0," ",INDEX(meno!$E:$E,MATCH(B37,meno!$A:$A,0),1))," ")</f>
        <v xml:space="preserve"> </v>
      </c>
      <c r="E37" s="7" t="str">
        <f>IF($B37&lt;&gt;" ",IF(INDEX(meno!$F:$F,MATCH($B37,meno!$A:$A,0),1)=0," ",UPPER(INDEX(meno!$F:$F,MATCH($B37,meno!$A:$A,0),1)))," ")</f>
        <v xml:space="preserve"> </v>
      </c>
      <c r="F37" s="18" t="str">
        <f>IF($G37&lt;&gt;" ",INDEX(meno!$D:$D,MATCH(B37,meno!$A:$A,0),1)," ")</f>
        <v xml:space="preserve"> </v>
      </c>
      <c r="G37" s="5" t="str">
        <f>IF(vysl!$H37="A",IF(HOUR(cas!$B37)=9,"DNF",IF(HOUR(cas!$B37)=8,"DQ",cas!$B37))," ")</f>
        <v xml:space="preserve"> </v>
      </c>
      <c r="H37" s="7" t="str">
        <f t="shared" si="1"/>
        <v xml:space="preserve"> </v>
      </c>
      <c r="I37" s="9" t="str">
        <f>IF($G37&lt;&gt;" ",vysl!$A37," ")</f>
        <v xml:space="preserve"> </v>
      </c>
    </row>
    <row r="38" spans="1:9">
      <c r="A38" s="9" t="str">
        <f t="shared" si="0"/>
        <v xml:space="preserve"> </v>
      </c>
      <c r="B38" s="1" t="str">
        <f>IF($G38 &lt;&gt; " ",cas!A38," ")</f>
        <v xml:space="preserve"> </v>
      </c>
      <c r="C38" s="6" t="str">
        <f>IF($G38&lt;&gt;" ",INDEX(meno!$B:$B,MATCH(B38,meno!$A:$A,0),1)," ")</f>
        <v xml:space="preserve"> </v>
      </c>
      <c r="D38" s="6" t="str">
        <f>IF($G38&lt;&gt;" ",IF(INDEX(meno!$E:$E,MATCH(B38,meno!$A:$A,0),1)=0," ",INDEX(meno!$E:$E,MATCH(B38,meno!$A:$A,0),1))," ")</f>
        <v xml:space="preserve"> </v>
      </c>
      <c r="E38" s="7" t="str">
        <f>IF($B38&lt;&gt;" ",IF(INDEX(meno!$F:$F,MATCH($B38,meno!$A:$A,0),1)=0," ",UPPER(INDEX(meno!$F:$F,MATCH($B38,meno!$A:$A,0),1)))," ")</f>
        <v xml:space="preserve"> </v>
      </c>
      <c r="F38" s="18" t="str">
        <f>IF($G38&lt;&gt;" ",INDEX(meno!$D:$D,MATCH(B38,meno!$A:$A,0),1)," ")</f>
        <v xml:space="preserve"> </v>
      </c>
      <c r="G38" s="5" t="str">
        <f>IF(vysl!$H38="A",IF(HOUR(cas!$B38)=9,"DNF",IF(HOUR(cas!$B38)=8,"DQ",cas!$B38))," ")</f>
        <v xml:space="preserve"> </v>
      </c>
      <c r="H38" s="7" t="str">
        <f t="shared" si="1"/>
        <v xml:space="preserve"> </v>
      </c>
      <c r="I38" s="9" t="str">
        <f>IF($G38&lt;&gt;" ",vysl!$A38," ")</f>
        <v xml:space="preserve"> </v>
      </c>
    </row>
    <row r="39" spans="1:9">
      <c r="A39" s="9" t="str">
        <f t="shared" si="0"/>
        <v xml:space="preserve"> </v>
      </c>
      <c r="B39" s="1" t="str">
        <f>IF($G39 &lt;&gt; " ",cas!A39," ")</f>
        <v xml:space="preserve"> </v>
      </c>
      <c r="C39" s="6" t="str">
        <f>IF($G39&lt;&gt;" ",INDEX(meno!$B:$B,MATCH(B39,meno!$A:$A,0),1)," ")</f>
        <v xml:space="preserve"> </v>
      </c>
      <c r="D39" s="6" t="str">
        <f>IF($G39&lt;&gt;" ",IF(INDEX(meno!$E:$E,MATCH(B39,meno!$A:$A,0),1)=0," ",INDEX(meno!$E:$E,MATCH(B39,meno!$A:$A,0),1))," ")</f>
        <v xml:space="preserve"> </v>
      </c>
      <c r="E39" s="7" t="str">
        <f>IF($B39&lt;&gt;" ",IF(INDEX(meno!$F:$F,MATCH($B39,meno!$A:$A,0),1)=0," ",UPPER(INDEX(meno!$F:$F,MATCH($B39,meno!$A:$A,0),1)))," ")</f>
        <v xml:space="preserve"> </v>
      </c>
      <c r="F39" s="18" t="str">
        <f>IF($G39&lt;&gt;" ",INDEX(meno!$D:$D,MATCH(B39,meno!$A:$A,0),1)," ")</f>
        <v xml:space="preserve"> </v>
      </c>
      <c r="G39" s="5" t="str">
        <f>IF(vysl!$H39="A",IF(HOUR(cas!$B39)=9,"DNF",IF(HOUR(cas!$B39)=8,"DQ",cas!$B39))," ")</f>
        <v xml:space="preserve"> </v>
      </c>
      <c r="H39" s="7" t="str">
        <f t="shared" si="1"/>
        <v xml:space="preserve"> </v>
      </c>
      <c r="I39" s="9" t="str">
        <f>IF($G39&lt;&gt;" ",vysl!$A39," ")</f>
        <v xml:space="preserve"> </v>
      </c>
    </row>
    <row r="40" spans="1:9">
      <c r="A40" s="9" t="str">
        <f t="shared" si="0"/>
        <v xml:space="preserve"> </v>
      </c>
      <c r="B40" s="1" t="str">
        <f>IF($G40 &lt;&gt; " ",cas!A40," ")</f>
        <v xml:space="preserve"> </v>
      </c>
      <c r="C40" s="6" t="str">
        <f>IF($G40&lt;&gt;" ",INDEX(meno!$B:$B,MATCH(B40,meno!$A:$A,0),1)," ")</f>
        <v xml:space="preserve"> </v>
      </c>
      <c r="D40" s="6" t="str">
        <f>IF($G40&lt;&gt;" ",IF(INDEX(meno!$E:$E,MATCH(B40,meno!$A:$A,0),1)=0," ",INDEX(meno!$E:$E,MATCH(B40,meno!$A:$A,0),1))," ")</f>
        <v xml:space="preserve"> </v>
      </c>
      <c r="E40" s="7" t="str">
        <f>IF($B40&lt;&gt;" ",IF(INDEX(meno!$F:$F,MATCH($B40,meno!$A:$A,0),1)=0," ",UPPER(INDEX(meno!$F:$F,MATCH($B40,meno!$A:$A,0),1)))," ")</f>
        <v xml:space="preserve"> </v>
      </c>
      <c r="F40" s="18" t="str">
        <f>IF($G40&lt;&gt;" ",INDEX(meno!$D:$D,MATCH(B40,meno!$A:$A,0),1)," ")</f>
        <v xml:space="preserve"> </v>
      </c>
      <c r="G40" s="5" t="str">
        <f>IF(vysl!$H40="A",IF(HOUR(cas!$B40)=9,"DNF",IF(HOUR(cas!$B40)=8,"DQ",cas!$B40))," ")</f>
        <v xml:space="preserve"> </v>
      </c>
      <c r="H40" s="7" t="str">
        <f t="shared" si="1"/>
        <v xml:space="preserve"> </v>
      </c>
      <c r="I40" s="9" t="str">
        <f>IF($G40&lt;&gt;" ",vysl!$A40," ")</f>
        <v xml:space="preserve"> </v>
      </c>
    </row>
    <row r="41" spans="1:9">
      <c r="A41" s="9" t="e">
        <f t="shared" si="0"/>
        <v>#VALUE!</v>
      </c>
      <c r="B41" s="1">
        <f>IF($G41 &lt;&gt; " ",cas!A41," ")</f>
        <v>86</v>
      </c>
      <c r="C41" s="6" t="str">
        <f>IF($G41&lt;&gt;" ",INDEX(meno!$B:$B,MATCH(B41,meno!$A:$A,0),1)," ")</f>
        <v>Peter Chnapko</v>
      </c>
      <c r="D41" s="6" t="str">
        <f>IF($G41&lt;&gt;" ",IF(INDEX(meno!$E:$E,MATCH(B41,meno!$A:$A,0),1)=0," ",INDEX(meno!$E:$E,MATCH(B41,meno!$A:$A,0),1))," ")</f>
        <v>STU TT</v>
      </c>
      <c r="E41" s="7" t="str">
        <f>IF($B41&lt;&gt;" ",IF(INDEX(meno!$F:$F,MATCH($B41,meno!$A:$A,0),1)=0," ",UPPER(INDEX(meno!$F:$F,MATCH($B41,meno!$A:$A,0),1)))," ")</f>
        <v xml:space="preserve"> </v>
      </c>
      <c r="F41" s="18">
        <f>IF($G41&lt;&gt;" ",INDEX(meno!$D:$D,MATCH(B41,meno!$A:$A,0),1)," ")</f>
        <v>1967</v>
      </c>
      <c r="G41" s="5">
        <f>IF(vysl!$H41="A",IF(HOUR(cas!$B41)=9,"DNF",IF(HOUR(cas!$B41)=8,"DQ",cas!$B41))," ")</f>
        <v>8.637731481481481E-2</v>
      </c>
      <c r="H41" s="7" t="str">
        <f t="shared" si="1"/>
        <v>A</v>
      </c>
      <c r="I41" s="9">
        <f>IF($G41&lt;&gt;" ",vysl!$A41," ")</f>
        <v>40</v>
      </c>
    </row>
    <row r="42" spans="1:9">
      <c r="A42" s="9" t="str">
        <f t="shared" si="0"/>
        <v xml:space="preserve"> </v>
      </c>
      <c r="B42" s="1" t="str">
        <f>IF($G42 &lt;&gt; " ",cas!A42," ")</f>
        <v xml:space="preserve"> </v>
      </c>
      <c r="C42" s="6" t="str">
        <f>IF($G42&lt;&gt;" ",INDEX(meno!$B:$B,MATCH(B42,meno!$A:$A,0),1)," ")</f>
        <v xml:space="preserve"> </v>
      </c>
      <c r="D42" s="6" t="str">
        <f>IF($G42&lt;&gt;" ",IF(INDEX(meno!$E:$E,MATCH(B42,meno!$A:$A,0),1)=0," ",INDEX(meno!$E:$E,MATCH(B42,meno!$A:$A,0),1))," ")</f>
        <v xml:space="preserve"> </v>
      </c>
      <c r="E42" s="7" t="str">
        <f>IF($B42&lt;&gt;" ",IF(INDEX(meno!$F:$F,MATCH($B42,meno!$A:$A,0),1)=0," ",UPPER(INDEX(meno!$F:$F,MATCH($B42,meno!$A:$A,0),1)))," ")</f>
        <v xml:space="preserve"> </v>
      </c>
      <c r="F42" s="18" t="str">
        <f>IF($G42&lt;&gt;" ",INDEX(meno!$D:$D,MATCH(B42,meno!$A:$A,0),1)," ")</f>
        <v xml:space="preserve"> </v>
      </c>
      <c r="G42" s="5" t="str">
        <f>IF(vysl!$H42="A",IF(HOUR(cas!$B42)=9,"DNF",IF(HOUR(cas!$B42)=8,"DQ",cas!$B42))," ")</f>
        <v xml:space="preserve"> </v>
      </c>
      <c r="H42" s="7" t="str">
        <f t="shared" si="1"/>
        <v xml:space="preserve"> </v>
      </c>
      <c r="I42" s="9" t="str">
        <f>IF($G42&lt;&gt;" ",vysl!$A42," ")</f>
        <v xml:space="preserve"> </v>
      </c>
    </row>
    <row r="43" spans="1:9">
      <c r="A43" s="9" t="e">
        <f t="shared" si="0"/>
        <v>#VALUE!</v>
      </c>
      <c r="B43" s="1">
        <f>IF($G43 &lt;&gt; " ",cas!A43," ")</f>
        <v>5</v>
      </c>
      <c r="C43" s="6" t="str">
        <f>IF($G43&lt;&gt;" ",INDEX(meno!$B:$B,MATCH(B43,meno!$A:$A,0),1)," ")</f>
        <v>Martin Stoličný</v>
      </c>
      <c r="D43" s="6" t="str">
        <f>IF($G43&lt;&gt;" ",IF(INDEX(meno!$E:$E,MATCH(B43,meno!$A:$A,0),1)=0," ",INDEX(meno!$E:$E,MATCH(B43,meno!$A:$A,0),1))," ")</f>
        <v>YCP</v>
      </c>
      <c r="E43" s="7" t="str">
        <f>IF($B43&lt;&gt;" ",IF(INDEX(meno!$F:$F,MATCH($B43,meno!$A:$A,0),1)=0," ",UPPER(INDEX(meno!$F:$F,MATCH($B43,meno!$A:$A,0),1)))," ")</f>
        <v xml:space="preserve"> </v>
      </c>
      <c r="F43" s="18">
        <f>IF($G43&lt;&gt;" ",INDEX(meno!$D:$D,MATCH(B43,meno!$A:$A,0),1)," ")</f>
        <v>1969</v>
      </c>
      <c r="G43" s="5">
        <f>IF(vysl!$H43="A",IF(HOUR(cas!$B43)=9,"DNF",IF(HOUR(cas!$B43)=8,"DQ",cas!$B43))," ")</f>
        <v>8.790509259259259E-2</v>
      </c>
      <c r="H43" s="7" t="str">
        <f t="shared" si="1"/>
        <v>A</v>
      </c>
      <c r="I43" s="9">
        <f>IF($G43&lt;&gt;" ",vysl!$A43," ")</f>
        <v>42</v>
      </c>
    </row>
    <row r="44" spans="1:9">
      <c r="A44" s="9" t="str">
        <f t="shared" si="0"/>
        <v xml:space="preserve"> </v>
      </c>
      <c r="B44" s="1" t="str">
        <f>IF($G44 &lt;&gt; " ",cas!A44," ")</f>
        <v xml:space="preserve"> </v>
      </c>
      <c r="C44" s="6" t="str">
        <f>IF($G44&lt;&gt;" ",INDEX(meno!$B:$B,MATCH(B44,meno!$A:$A,0),1)," ")</f>
        <v xml:space="preserve"> </v>
      </c>
      <c r="D44" s="6" t="str">
        <f>IF($G44&lt;&gt;" ",IF(INDEX(meno!$E:$E,MATCH(B44,meno!$A:$A,0),1)=0," ",INDEX(meno!$E:$E,MATCH(B44,meno!$A:$A,0),1))," ")</f>
        <v xml:space="preserve"> </v>
      </c>
      <c r="E44" s="7" t="str">
        <f>IF($B44&lt;&gt;" ",IF(INDEX(meno!$F:$F,MATCH($B44,meno!$A:$A,0),1)=0," ",UPPER(INDEX(meno!$F:$F,MATCH($B44,meno!$A:$A,0),1)))," ")</f>
        <v xml:space="preserve"> </v>
      </c>
      <c r="F44" s="18" t="str">
        <f>IF($G44&lt;&gt;" ",INDEX(meno!$D:$D,MATCH(B44,meno!$A:$A,0),1)," ")</f>
        <v xml:space="preserve"> </v>
      </c>
      <c r="G44" s="5" t="str">
        <f>IF(vysl!$H44="A",IF(HOUR(cas!$B44)=9,"DNF",IF(HOUR(cas!$B44)=8,"DQ",cas!$B44))," ")</f>
        <v xml:space="preserve"> </v>
      </c>
      <c r="H44" s="7" t="str">
        <f t="shared" si="1"/>
        <v xml:space="preserve"> </v>
      </c>
      <c r="I44" s="9" t="str">
        <f>IF($G44&lt;&gt;" ",vysl!$A44," ")</f>
        <v xml:space="preserve"> </v>
      </c>
    </row>
    <row r="45" spans="1:9">
      <c r="A45" s="9" t="str">
        <f t="shared" si="0"/>
        <v xml:space="preserve"> </v>
      </c>
      <c r="B45" s="1" t="str">
        <f>IF($G45 &lt;&gt; " ",cas!A45," ")</f>
        <v xml:space="preserve"> </v>
      </c>
      <c r="C45" s="6" t="str">
        <f>IF($G45&lt;&gt;" ",INDEX(meno!$B:$B,MATCH(B45,meno!$A:$A,0),1)," ")</f>
        <v xml:space="preserve"> </v>
      </c>
      <c r="D45" s="6" t="str">
        <f>IF($G45&lt;&gt;" ",IF(INDEX(meno!$E:$E,MATCH(B45,meno!$A:$A,0),1)=0," ",INDEX(meno!$E:$E,MATCH(B45,meno!$A:$A,0),1))," ")</f>
        <v xml:space="preserve"> </v>
      </c>
      <c r="E45" s="7" t="str">
        <f>IF($B45&lt;&gt;" ",IF(INDEX(meno!$F:$F,MATCH($B45,meno!$A:$A,0),1)=0," ",UPPER(INDEX(meno!$F:$F,MATCH($B45,meno!$A:$A,0),1)))," ")</f>
        <v xml:space="preserve"> </v>
      </c>
      <c r="F45" s="18" t="str">
        <f>IF($G45&lt;&gt;" ",INDEX(meno!$D:$D,MATCH(B45,meno!$A:$A,0),1)," ")</f>
        <v xml:space="preserve"> </v>
      </c>
      <c r="G45" s="5" t="str">
        <f>IF(vysl!$H45="A",IF(HOUR(cas!$B45)=9,"DNF",IF(HOUR(cas!$B45)=8,"DQ",cas!$B45))," ")</f>
        <v xml:space="preserve"> </v>
      </c>
      <c r="H45" s="7" t="str">
        <f t="shared" si="1"/>
        <v xml:space="preserve"> </v>
      </c>
      <c r="I45" s="9" t="str">
        <f>IF($G45&lt;&gt;" ",vysl!$A45," ")</f>
        <v xml:space="preserve"> </v>
      </c>
    </row>
    <row r="46" spans="1:9">
      <c r="A46" s="9" t="e">
        <f t="shared" si="0"/>
        <v>#VALUE!</v>
      </c>
      <c r="B46" s="1">
        <f>IF($G46 &lt;&gt; " ",cas!A46," ")</f>
        <v>34</v>
      </c>
      <c r="C46" s="6" t="str">
        <f>IF($G46&lt;&gt;" ",INDEX(meno!$B:$B,MATCH(B46,meno!$A:$A,0),1)," ")</f>
        <v>Atila Gyurek</v>
      </c>
      <c r="D46" s="6" t="str">
        <f>IF($G46&lt;&gt;" ",IF(INDEX(meno!$E:$E,MATCH(B46,meno!$A:$A,0),1)=0," ",INDEX(meno!$E:$E,MATCH(B46,meno!$A:$A,0),1))," ")</f>
        <v>BA</v>
      </c>
      <c r="E46" s="7" t="str">
        <f>IF($B46&lt;&gt;" ",IF(INDEX(meno!$F:$F,MATCH($B46,meno!$A:$A,0),1)=0," ",UPPER(INDEX(meno!$F:$F,MATCH($B46,meno!$A:$A,0),1)))," ")</f>
        <v xml:space="preserve"> </v>
      </c>
      <c r="F46" s="18">
        <f>IF($G46&lt;&gt;" ",INDEX(meno!$D:$D,MATCH(B46,meno!$A:$A,0),1)," ")</f>
        <v>1978</v>
      </c>
      <c r="G46" s="5">
        <f>IF(vysl!$H46="A",IF(HOUR(cas!$B46)=9,"DNF",IF(HOUR(cas!$B46)=8,"DQ",cas!$B46))," ")</f>
        <v>8.8935185185185187E-2</v>
      </c>
      <c r="H46" s="7" t="str">
        <f t="shared" si="1"/>
        <v>A</v>
      </c>
      <c r="I46" s="9">
        <f>IF($G46&lt;&gt;" ",vysl!$A46," ")</f>
        <v>45</v>
      </c>
    </row>
    <row r="47" spans="1:9">
      <c r="A47" s="9" t="str">
        <f t="shared" si="0"/>
        <v xml:space="preserve"> </v>
      </c>
      <c r="B47" s="1" t="str">
        <f>IF($G47 &lt;&gt; " ",cas!A47," ")</f>
        <v xml:space="preserve"> </v>
      </c>
      <c r="C47" s="6" t="str">
        <f>IF($G47&lt;&gt;" ",INDEX(meno!$B:$B,MATCH(B47,meno!$A:$A,0),1)," ")</f>
        <v xml:space="preserve"> </v>
      </c>
      <c r="D47" s="6" t="str">
        <f>IF($G47&lt;&gt;" ",IF(INDEX(meno!$E:$E,MATCH(B47,meno!$A:$A,0),1)=0," ",INDEX(meno!$E:$E,MATCH(B47,meno!$A:$A,0),1))," ")</f>
        <v xml:space="preserve"> </v>
      </c>
      <c r="E47" s="7" t="str">
        <f>IF($B47&lt;&gt;" ",IF(INDEX(meno!$F:$F,MATCH($B47,meno!$A:$A,0),1)=0," ",UPPER(INDEX(meno!$F:$F,MATCH($B47,meno!$A:$A,0),1)))," ")</f>
        <v xml:space="preserve"> </v>
      </c>
      <c r="F47" s="18" t="str">
        <f>IF($G47&lt;&gt;" ",INDEX(meno!$D:$D,MATCH(B47,meno!$A:$A,0),1)," ")</f>
        <v xml:space="preserve"> </v>
      </c>
      <c r="G47" s="5" t="str">
        <f>IF(vysl!$H47="A",IF(HOUR(cas!$B47)=9,"DNF",IF(HOUR(cas!$B47)=8,"DQ",cas!$B47))," ")</f>
        <v xml:space="preserve"> </v>
      </c>
      <c r="H47" s="7" t="str">
        <f t="shared" si="1"/>
        <v xml:space="preserve"> </v>
      </c>
      <c r="I47" s="9" t="str">
        <f>IF($G47&lt;&gt;" ",vysl!$A47," ")</f>
        <v xml:space="preserve"> </v>
      </c>
    </row>
    <row r="48" spans="1:9">
      <c r="A48" s="9" t="e">
        <f t="shared" si="0"/>
        <v>#VALUE!</v>
      </c>
      <c r="B48" s="1">
        <f>IF($G48 &lt;&gt; " ",cas!A48," ")</f>
        <v>42</v>
      </c>
      <c r="C48" s="6" t="str">
        <f>IF($G48&lt;&gt;" ",INDEX(meno!$B:$B,MATCH(B48,meno!$A:$A,0),1)," ")</f>
        <v>Kamil Mazan</v>
      </c>
      <c r="D48" s="6" t="str">
        <f>IF($G48&lt;&gt;" ",IF(INDEX(meno!$E:$E,MATCH(B48,meno!$A:$A,0),1)=0," ",INDEX(meno!$E:$E,MATCH(B48,meno!$A:$A,0),1))," ")</f>
        <v>Komarnio</v>
      </c>
      <c r="E48" s="7" t="str">
        <f>IF($B48&lt;&gt;" ",IF(INDEX(meno!$F:$F,MATCH($B48,meno!$A:$A,0),1)=0," ",UPPER(INDEX(meno!$F:$F,MATCH($B48,meno!$A:$A,0),1)))," ")</f>
        <v xml:space="preserve"> </v>
      </c>
      <c r="F48" s="18">
        <f>IF($G48&lt;&gt;" ",INDEX(meno!$D:$D,MATCH(B48,meno!$A:$A,0),1)," ")</f>
        <v>1978</v>
      </c>
      <c r="G48" s="5">
        <f>IF(vysl!$H48="A",IF(HOUR(cas!$B48)=9,"DNF",IF(HOUR(cas!$B48)=8,"DQ",cas!$B48))," ")</f>
        <v>8.9525462962962973E-2</v>
      </c>
      <c r="H48" s="7" t="str">
        <f t="shared" si="1"/>
        <v>A</v>
      </c>
      <c r="I48" s="9">
        <f>IF($G48&lt;&gt;" ",vysl!$A48," ")</f>
        <v>47</v>
      </c>
    </row>
    <row r="49" spans="1:9">
      <c r="A49" s="9" t="str">
        <f t="shared" si="0"/>
        <v xml:space="preserve"> </v>
      </c>
      <c r="B49" s="1" t="str">
        <f>IF($G49 &lt;&gt; " ",cas!A49," ")</f>
        <v xml:space="preserve"> </v>
      </c>
      <c r="C49" s="6" t="str">
        <f>IF($G49&lt;&gt;" ",INDEX(meno!$B:$B,MATCH(B49,meno!$A:$A,0),1)," ")</f>
        <v xml:space="preserve"> </v>
      </c>
      <c r="D49" s="6" t="str">
        <f>IF($G49&lt;&gt;" ",IF(INDEX(meno!$E:$E,MATCH(B49,meno!$A:$A,0),1)=0," ",INDEX(meno!$E:$E,MATCH(B49,meno!$A:$A,0),1))," ")</f>
        <v xml:space="preserve"> </v>
      </c>
      <c r="E49" s="7" t="str">
        <f>IF($B49&lt;&gt;" ",IF(INDEX(meno!$F:$F,MATCH($B49,meno!$A:$A,0),1)=0," ",UPPER(INDEX(meno!$F:$F,MATCH($B49,meno!$A:$A,0),1)))," ")</f>
        <v xml:space="preserve"> </v>
      </c>
      <c r="F49" s="18" t="str">
        <f>IF($G49&lt;&gt;" ",INDEX(meno!$D:$D,MATCH(B49,meno!$A:$A,0),1)," ")</f>
        <v xml:space="preserve"> </v>
      </c>
      <c r="G49" s="5" t="str">
        <f>IF(vysl!$H49="A",IF(HOUR(cas!$B49)=9,"DNF",IF(HOUR(cas!$B49)=8,"DQ",cas!$B49))," ")</f>
        <v xml:space="preserve"> </v>
      </c>
      <c r="H49" s="7" t="str">
        <f t="shared" si="1"/>
        <v xml:space="preserve"> </v>
      </c>
      <c r="I49" s="9" t="str">
        <f>IF($G49&lt;&gt;" ",vysl!$A49," ")</f>
        <v xml:space="preserve"> </v>
      </c>
    </row>
    <row r="50" spans="1:9">
      <c r="A50" s="9" t="str">
        <f t="shared" si="0"/>
        <v xml:space="preserve"> </v>
      </c>
      <c r="B50" s="1" t="str">
        <f>IF($G50 &lt;&gt; " ",cas!A50," ")</f>
        <v xml:space="preserve"> </v>
      </c>
      <c r="C50" s="6" t="str">
        <f>IF($G50&lt;&gt;" ",INDEX(meno!$B:$B,MATCH(B50,meno!$A:$A,0),1)," ")</f>
        <v xml:space="preserve"> </v>
      </c>
      <c r="D50" s="6" t="str">
        <f>IF($G50&lt;&gt;" ",IF(INDEX(meno!$E:$E,MATCH(B50,meno!$A:$A,0),1)=0," ",INDEX(meno!$E:$E,MATCH(B50,meno!$A:$A,0),1))," ")</f>
        <v xml:space="preserve"> </v>
      </c>
      <c r="E50" s="7" t="str">
        <f>IF($B50&lt;&gt;" ",IF(INDEX(meno!$F:$F,MATCH($B50,meno!$A:$A,0),1)=0," ",UPPER(INDEX(meno!$F:$F,MATCH($B50,meno!$A:$A,0),1)))," ")</f>
        <v xml:space="preserve"> </v>
      </c>
      <c r="F50" s="18" t="str">
        <f>IF($G50&lt;&gt;" ",INDEX(meno!$D:$D,MATCH(B50,meno!$A:$A,0),1)," ")</f>
        <v xml:space="preserve"> </v>
      </c>
      <c r="G50" s="5" t="str">
        <f>IF(vysl!$H50="A",IF(HOUR(cas!$B50)=9,"DNF",IF(HOUR(cas!$B50)=8,"DQ",cas!$B50))," ")</f>
        <v xml:space="preserve"> </v>
      </c>
      <c r="H50" s="7" t="str">
        <f t="shared" si="1"/>
        <v xml:space="preserve"> </v>
      </c>
      <c r="I50" s="9" t="str">
        <f>IF($G50&lt;&gt;" ",vysl!$A50," ")</f>
        <v xml:space="preserve"> </v>
      </c>
    </row>
    <row r="51" spans="1:9">
      <c r="A51" s="9" t="str">
        <f t="shared" si="0"/>
        <v xml:space="preserve"> </v>
      </c>
      <c r="B51" s="1" t="str">
        <f>IF($G51 &lt;&gt; " ",cas!A51," ")</f>
        <v xml:space="preserve"> </v>
      </c>
      <c r="C51" s="6" t="str">
        <f>IF($G51&lt;&gt;" ",INDEX(meno!$B:$B,MATCH(B51,meno!$A:$A,0),1)," ")</f>
        <v xml:space="preserve"> </v>
      </c>
      <c r="D51" s="6" t="str">
        <f>IF($G51&lt;&gt;" ",IF(INDEX(meno!$E:$E,MATCH(B51,meno!$A:$A,0),1)=0," ",INDEX(meno!$E:$E,MATCH(B51,meno!$A:$A,0),1))," ")</f>
        <v xml:space="preserve"> </v>
      </c>
      <c r="E51" s="7" t="str">
        <f>IF($B51&lt;&gt;" ",IF(INDEX(meno!$F:$F,MATCH($B51,meno!$A:$A,0),1)=0," ",UPPER(INDEX(meno!$F:$F,MATCH($B51,meno!$A:$A,0),1)))," ")</f>
        <v xml:space="preserve"> </v>
      </c>
      <c r="F51" s="18" t="str">
        <f>IF($G51&lt;&gt;" ",INDEX(meno!$D:$D,MATCH(B51,meno!$A:$A,0),1)," ")</f>
        <v xml:space="preserve"> </v>
      </c>
      <c r="G51" s="5" t="str">
        <f>IF(vysl!$H51="A",IF(HOUR(cas!$B51)=9,"DNF",IF(HOUR(cas!$B51)=8,"DQ",cas!$B51))," ")</f>
        <v xml:space="preserve"> </v>
      </c>
      <c r="H51" s="7" t="str">
        <f t="shared" si="1"/>
        <v xml:space="preserve"> </v>
      </c>
      <c r="I51" s="9" t="str">
        <f>IF($G51&lt;&gt;" ",vysl!$A51," ")</f>
        <v xml:space="preserve"> </v>
      </c>
    </row>
    <row r="52" spans="1:9">
      <c r="A52" s="9" t="e">
        <f t="shared" si="0"/>
        <v>#VALUE!</v>
      </c>
      <c r="B52" s="1">
        <f>IF($G52 &lt;&gt; " ",cas!A52," ")</f>
        <v>7</v>
      </c>
      <c r="C52" s="6" t="str">
        <f>IF($G52&lt;&gt;" ",INDEX(meno!$B:$B,MATCH(B52,meno!$A:$A,0),1)," ")</f>
        <v>Ján Halaj</v>
      </c>
      <c r="D52" s="6" t="str">
        <f>IF($G52&lt;&gt;" ",IF(INDEX(meno!$E:$E,MATCH(B52,meno!$A:$A,0),1)=0," ",INDEX(meno!$E:$E,MATCH(B52,meno!$A:$A,0),1))," ")</f>
        <v>BA</v>
      </c>
      <c r="E52" s="7" t="str">
        <f>IF($B52&lt;&gt;" ",IF(INDEX(meno!$F:$F,MATCH($B52,meno!$A:$A,0),1)=0," ",UPPER(INDEX(meno!$F:$F,MATCH($B52,meno!$A:$A,0),1)))," ")</f>
        <v xml:space="preserve"> </v>
      </c>
      <c r="F52" s="18">
        <f>IF($G52&lt;&gt;" ",INDEX(meno!$D:$D,MATCH(B52,meno!$A:$A,0),1)," ")</f>
        <v>1967</v>
      </c>
      <c r="G52" s="5">
        <f>IF(vysl!$H52="A",IF(HOUR(cas!$B52)=9,"DNF",IF(HOUR(cas!$B52)=8,"DQ",cas!$B52))," ")</f>
        <v>9.0509259259259248E-2</v>
      </c>
      <c r="H52" s="7" t="str">
        <f t="shared" si="1"/>
        <v>A</v>
      </c>
      <c r="I52" s="9">
        <f>IF($G52&lt;&gt;" ",vysl!$A52," ")</f>
        <v>51</v>
      </c>
    </row>
    <row r="53" spans="1:9">
      <c r="A53" s="9" t="str">
        <f t="shared" si="0"/>
        <v xml:space="preserve"> </v>
      </c>
      <c r="B53" s="1" t="str">
        <f>IF($G53 &lt;&gt; " ",cas!A53," ")</f>
        <v xml:space="preserve"> </v>
      </c>
      <c r="C53" s="6" t="str">
        <f>IF($G53&lt;&gt;" ",INDEX(meno!$B:$B,MATCH(B53,meno!$A:$A,0),1)," ")</f>
        <v xml:space="preserve"> </v>
      </c>
      <c r="D53" s="6" t="str">
        <f>IF($G53&lt;&gt;" ",IF(INDEX(meno!$E:$E,MATCH(B53,meno!$A:$A,0),1)=0," ",INDEX(meno!$E:$E,MATCH(B53,meno!$A:$A,0),1))," ")</f>
        <v xml:space="preserve"> </v>
      </c>
      <c r="E53" s="7" t="str">
        <f>IF($B53&lt;&gt;" ",IF(INDEX(meno!$F:$F,MATCH($B53,meno!$A:$A,0),1)=0," ",UPPER(INDEX(meno!$F:$F,MATCH($B53,meno!$A:$A,0),1)))," ")</f>
        <v xml:space="preserve"> </v>
      </c>
      <c r="F53" s="18" t="str">
        <f>IF($G53&lt;&gt;" ",INDEX(meno!$D:$D,MATCH(B53,meno!$A:$A,0),1)," ")</f>
        <v xml:space="preserve"> </v>
      </c>
      <c r="G53" s="5" t="str">
        <f>IF(vysl!$H53="A",IF(HOUR(cas!$B53)=9,"DNF",IF(HOUR(cas!$B53)=8,"DQ",cas!$B53))," ")</f>
        <v xml:space="preserve"> </v>
      </c>
      <c r="H53" s="7" t="str">
        <f t="shared" si="1"/>
        <v xml:space="preserve"> </v>
      </c>
      <c r="I53" s="9" t="str">
        <f>IF($G53&lt;&gt;" ",vysl!$A53," ")</f>
        <v xml:space="preserve"> </v>
      </c>
    </row>
    <row r="54" spans="1:9">
      <c r="A54" s="9" t="str">
        <f t="shared" si="0"/>
        <v xml:space="preserve"> </v>
      </c>
      <c r="B54" s="1" t="str">
        <f>IF($G54 &lt;&gt; " ",cas!A54," ")</f>
        <v xml:space="preserve"> </v>
      </c>
      <c r="C54" s="6" t="str">
        <f>IF($G54&lt;&gt;" ",INDEX(meno!$B:$B,MATCH(B54,meno!$A:$A,0),1)," ")</f>
        <v xml:space="preserve"> </v>
      </c>
      <c r="D54" s="6" t="str">
        <f>IF($G54&lt;&gt;" ",IF(INDEX(meno!$E:$E,MATCH(B54,meno!$A:$A,0),1)=0," ",INDEX(meno!$E:$E,MATCH(B54,meno!$A:$A,0),1))," ")</f>
        <v xml:space="preserve"> </v>
      </c>
      <c r="E54" s="7" t="str">
        <f>IF($B54&lt;&gt;" ",IF(INDEX(meno!$F:$F,MATCH($B54,meno!$A:$A,0),1)=0," ",UPPER(INDEX(meno!$F:$F,MATCH($B54,meno!$A:$A,0),1)))," ")</f>
        <v xml:space="preserve"> </v>
      </c>
      <c r="F54" s="18" t="str">
        <f>IF($G54&lt;&gt;" ",INDEX(meno!$D:$D,MATCH(B54,meno!$A:$A,0),1)," ")</f>
        <v xml:space="preserve"> </v>
      </c>
      <c r="G54" s="5" t="str">
        <f>IF(vysl!$H54="A",IF(HOUR(cas!$B54)=9,"DNF",IF(HOUR(cas!$B54)=8,"DQ",cas!$B54))," ")</f>
        <v xml:space="preserve"> </v>
      </c>
      <c r="H54" s="7" t="str">
        <f t="shared" si="1"/>
        <v xml:space="preserve"> </v>
      </c>
      <c r="I54" s="9" t="str">
        <f>IF($G54&lt;&gt;" ",vysl!$A54," ")</f>
        <v xml:space="preserve"> </v>
      </c>
    </row>
    <row r="55" spans="1:9">
      <c r="A55" s="9" t="str">
        <f t="shared" si="0"/>
        <v xml:space="preserve"> </v>
      </c>
      <c r="B55" s="1" t="str">
        <f>IF($G55 &lt;&gt; " ",cas!A55," ")</f>
        <v xml:space="preserve"> </v>
      </c>
      <c r="C55" s="6" t="str">
        <f>IF($G55&lt;&gt;" ",INDEX(meno!$B:$B,MATCH(B55,meno!$A:$A,0),1)," ")</f>
        <v xml:space="preserve"> </v>
      </c>
      <c r="D55" s="6" t="str">
        <f>IF($G55&lt;&gt;" ",IF(INDEX(meno!$E:$E,MATCH(B55,meno!$A:$A,0),1)=0," ",INDEX(meno!$E:$E,MATCH(B55,meno!$A:$A,0),1))," ")</f>
        <v xml:space="preserve"> </v>
      </c>
      <c r="E55" s="7" t="str">
        <f>IF($B55&lt;&gt;" ",IF(INDEX(meno!$F:$F,MATCH($B55,meno!$A:$A,0),1)=0," ",UPPER(INDEX(meno!$F:$F,MATCH($B55,meno!$A:$A,0),1)))," ")</f>
        <v xml:space="preserve"> </v>
      </c>
      <c r="F55" s="18" t="str">
        <f>IF($G55&lt;&gt;" ",INDEX(meno!$D:$D,MATCH(B55,meno!$A:$A,0),1)," ")</f>
        <v xml:space="preserve"> </v>
      </c>
      <c r="G55" s="5" t="str">
        <f>IF(vysl!$H55="A",IF(HOUR(cas!$B55)=9,"DNF",IF(HOUR(cas!$B55)=8,"DQ",cas!$B55))," ")</f>
        <v xml:space="preserve"> </v>
      </c>
      <c r="H55" s="7" t="str">
        <f t="shared" si="1"/>
        <v xml:space="preserve"> </v>
      </c>
      <c r="I55" s="9" t="str">
        <f>IF($G55&lt;&gt;" ",vysl!$A55," ")</f>
        <v xml:space="preserve"> </v>
      </c>
    </row>
    <row r="56" spans="1:9">
      <c r="A56" s="9" t="str">
        <f t="shared" si="0"/>
        <v xml:space="preserve"> </v>
      </c>
      <c r="B56" s="1" t="str">
        <f>IF($G56 &lt;&gt; " ",cas!A56," ")</f>
        <v xml:space="preserve"> </v>
      </c>
      <c r="C56" s="6" t="str">
        <f>IF($G56&lt;&gt;" ",INDEX(meno!$B:$B,MATCH(B56,meno!$A:$A,0),1)," ")</f>
        <v xml:space="preserve"> </v>
      </c>
      <c r="D56" s="6" t="str">
        <f>IF($G56&lt;&gt;" ",IF(INDEX(meno!$E:$E,MATCH(B56,meno!$A:$A,0),1)=0," ",INDEX(meno!$E:$E,MATCH(B56,meno!$A:$A,0),1))," ")</f>
        <v xml:space="preserve"> </v>
      </c>
      <c r="E56" s="7" t="str">
        <f>IF($B56&lt;&gt;" ",IF(INDEX(meno!$F:$F,MATCH($B56,meno!$A:$A,0),1)=0," ",UPPER(INDEX(meno!$F:$F,MATCH($B56,meno!$A:$A,0),1)))," ")</f>
        <v xml:space="preserve"> </v>
      </c>
      <c r="F56" s="18" t="str">
        <f>IF($G56&lt;&gt;" ",INDEX(meno!$D:$D,MATCH(B56,meno!$A:$A,0),1)," ")</f>
        <v xml:space="preserve"> </v>
      </c>
      <c r="G56" s="5" t="str">
        <f>IF(vysl!$H56="A",IF(HOUR(cas!$B56)=9,"DNF",IF(HOUR(cas!$B56)=8,"DQ",cas!$B56))," ")</f>
        <v xml:space="preserve"> </v>
      </c>
      <c r="H56" s="7" t="str">
        <f t="shared" si="1"/>
        <v xml:space="preserve"> </v>
      </c>
      <c r="I56" s="9" t="str">
        <f>IF($G56&lt;&gt;" ",vysl!$A56," ")</f>
        <v xml:space="preserve"> </v>
      </c>
    </row>
    <row r="57" spans="1:9">
      <c r="A57" s="9" t="str">
        <f t="shared" si="0"/>
        <v xml:space="preserve"> </v>
      </c>
      <c r="B57" s="1" t="str">
        <f>IF($G57 &lt;&gt; " ",cas!A57," ")</f>
        <v xml:space="preserve"> </v>
      </c>
      <c r="C57" s="6" t="str">
        <f>IF($G57&lt;&gt;" ",INDEX(meno!$B:$B,MATCH(B57,meno!$A:$A,0),1)," ")</f>
        <v xml:space="preserve"> </v>
      </c>
      <c r="D57" s="6" t="str">
        <f>IF($G57&lt;&gt;" ",IF(INDEX(meno!$E:$E,MATCH(B57,meno!$A:$A,0),1)=0," ",INDEX(meno!$E:$E,MATCH(B57,meno!$A:$A,0),1))," ")</f>
        <v xml:space="preserve"> </v>
      </c>
      <c r="E57" s="7" t="str">
        <f>IF($B57&lt;&gt;" ",IF(INDEX(meno!$F:$F,MATCH($B57,meno!$A:$A,0),1)=0," ",UPPER(INDEX(meno!$F:$F,MATCH($B57,meno!$A:$A,0),1)))," ")</f>
        <v xml:space="preserve"> </v>
      </c>
      <c r="F57" s="18" t="str">
        <f>IF($G57&lt;&gt;" ",INDEX(meno!$D:$D,MATCH(B57,meno!$A:$A,0),1)," ")</f>
        <v xml:space="preserve"> </v>
      </c>
      <c r="G57" s="5" t="str">
        <f>IF(vysl!$H57="A",IF(HOUR(cas!$B57)=9,"DNF",IF(HOUR(cas!$B57)=8,"DQ",cas!$B57))," ")</f>
        <v xml:space="preserve"> </v>
      </c>
      <c r="H57" s="7" t="str">
        <f t="shared" si="1"/>
        <v xml:space="preserve"> </v>
      </c>
      <c r="I57" s="9" t="str">
        <f>IF($G57&lt;&gt;" ",vysl!$A57," ")</f>
        <v xml:space="preserve"> </v>
      </c>
    </row>
    <row r="58" spans="1:9">
      <c r="A58" s="9" t="e">
        <f t="shared" si="0"/>
        <v>#VALUE!</v>
      </c>
      <c r="B58" s="1">
        <f>IF($G58 &lt;&gt; " ",cas!A58," ")</f>
        <v>62</v>
      </c>
      <c r="C58" s="6" t="str">
        <f>IF($G58&lt;&gt;" ",INDEX(meno!$B:$B,MATCH(B58,meno!$A:$A,0),1)," ")</f>
        <v>Richard Havrila</v>
      </c>
      <c r="D58" s="6" t="str">
        <f>IF($G58&lt;&gt;" ",IF(INDEX(meno!$E:$E,MATCH(B58,meno!$A:$A,0),1)=0," ",INDEX(meno!$E:$E,MATCH(B58,meno!$A:$A,0),1))," ")</f>
        <v>BA</v>
      </c>
      <c r="E58" s="7" t="str">
        <f>IF($B58&lt;&gt;" ",IF(INDEX(meno!$F:$F,MATCH($B58,meno!$A:$A,0),1)=0," ",UPPER(INDEX(meno!$F:$F,MATCH($B58,meno!$A:$A,0),1)))," ")</f>
        <v xml:space="preserve"> </v>
      </c>
      <c r="F58" s="18">
        <f>IF($G58&lt;&gt;" ",INDEX(meno!$D:$D,MATCH(B58,meno!$A:$A,0),1)," ")</f>
        <v>1970</v>
      </c>
      <c r="G58" s="5">
        <f>IF(vysl!$H58="A",IF(HOUR(cas!$B58)=9,"DNF",IF(HOUR(cas!$B58)=8,"DQ",cas!$B58))," ")</f>
        <v>9.3576388888888876E-2</v>
      </c>
      <c r="H58" s="7" t="str">
        <f t="shared" si="1"/>
        <v>A</v>
      </c>
      <c r="I58" s="9">
        <f>IF($G58&lt;&gt;" ",vysl!$A58," ")</f>
        <v>57</v>
      </c>
    </row>
    <row r="59" spans="1:9">
      <c r="A59" s="9" t="e">
        <f t="shared" si="0"/>
        <v>#VALUE!</v>
      </c>
      <c r="B59" s="1">
        <f>IF($G59 &lt;&gt; " ",cas!A59," ")</f>
        <v>45</v>
      </c>
      <c r="C59" s="6" t="str">
        <f>IF($G59&lt;&gt;" ",INDEX(meno!$B:$B,MATCH(B59,meno!$A:$A,0),1)," ")</f>
        <v>Marin Drozda</v>
      </c>
      <c r="D59" s="6" t="str">
        <f>IF($G59&lt;&gt;" ",IF(INDEX(meno!$E:$E,MATCH(B59,meno!$A:$A,0),1)=0," ",INDEX(meno!$E:$E,MATCH(B59,meno!$A:$A,0),1))," ")</f>
        <v>BA</v>
      </c>
      <c r="E59" s="7" t="str">
        <f>IF($B59&lt;&gt;" ",IF(INDEX(meno!$F:$F,MATCH($B59,meno!$A:$A,0),1)=0," ",UPPER(INDEX(meno!$F:$F,MATCH($B59,meno!$A:$A,0),1)))," ")</f>
        <v xml:space="preserve"> </v>
      </c>
      <c r="F59" s="18">
        <f>IF($G59&lt;&gt;" ",INDEX(meno!$D:$D,MATCH(B59,meno!$A:$A,0),1)," ")</f>
        <v>1972</v>
      </c>
      <c r="G59" s="5">
        <f>IF(vysl!$H59="A",IF(HOUR(cas!$B59)=9,"DNF",IF(HOUR(cas!$B59)=8,"DQ",cas!$B59))," ")</f>
        <v>9.3634259259259264E-2</v>
      </c>
      <c r="H59" s="7" t="str">
        <f t="shared" si="1"/>
        <v>A</v>
      </c>
      <c r="I59" s="9">
        <f>IF($G59&lt;&gt;" ",vysl!$A59," ")</f>
        <v>58</v>
      </c>
    </row>
    <row r="60" spans="1:9">
      <c r="A60" s="9" t="str">
        <f t="shared" si="0"/>
        <v xml:space="preserve"> </v>
      </c>
      <c r="B60" s="1" t="str">
        <f>IF($G60 &lt;&gt; " ",cas!A60," ")</f>
        <v xml:space="preserve"> </v>
      </c>
      <c r="C60" s="6" t="str">
        <f>IF($G60&lt;&gt;" ",INDEX(meno!$B:$B,MATCH(B60,meno!$A:$A,0),1)," ")</f>
        <v xml:space="preserve"> </v>
      </c>
      <c r="D60" s="6" t="str">
        <f>IF($G60&lt;&gt;" ",IF(INDEX(meno!$E:$E,MATCH(B60,meno!$A:$A,0),1)=0," ",INDEX(meno!$E:$E,MATCH(B60,meno!$A:$A,0),1))," ")</f>
        <v xml:space="preserve"> </v>
      </c>
      <c r="E60" s="7" t="str">
        <f>IF($B60&lt;&gt;" ",IF(INDEX(meno!$F:$F,MATCH($B60,meno!$A:$A,0),1)=0," ",UPPER(INDEX(meno!$F:$F,MATCH($B60,meno!$A:$A,0),1)))," ")</f>
        <v xml:space="preserve"> </v>
      </c>
      <c r="F60" s="18" t="str">
        <f>IF($G60&lt;&gt;" ",INDEX(meno!$D:$D,MATCH(B60,meno!$A:$A,0),1)," ")</f>
        <v xml:space="preserve"> </v>
      </c>
      <c r="G60" s="5" t="str">
        <f>IF(vysl!$H60="A",IF(HOUR(cas!$B60)=9,"DNF",IF(HOUR(cas!$B60)=8,"DQ",cas!$B60))," ")</f>
        <v xml:space="preserve"> </v>
      </c>
      <c r="H60" s="7" t="str">
        <f t="shared" si="1"/>
        <v xml:space="preserve"> </v>
      </c>
      <c r="I60" s="9" t="str">
        <f>IF($G60&lt;&gt;" ",vysl!$A60," ")</f>
        <v xml:space="preserve"> </v>
      </c>
    </row>
    <row r="61" spans="1:9">
      <c r="A61" s="9" t="e">
        <f t="shared" si="0"/>
        <v>#VALUE!</v>
      </c>
      <c r="B61" s="1">
        <f>IF($G61 &lt;&gt; " ",cas!A61," ")</f>
        <v>83</v>
      </c>
      <c r="C61" s="6" t="str">
        <f>IF($G61&lt;&gt;" ",INDEX(meno!$B:$B,MATCH(B61,meno!$A:$A,0),1)," ")</f>
        <v>Peter Sláma</v>
      </c>
      <c r="D61" s="6" t="str">
        <f>IF($G61&lt;&gt;" ",IF(INDEX(meno!$E:$E,MATCH(B61,meno!$A:$A,0),1)=0," ",INDEX(meno!$E:$E,MATCH(B61,meno!$A:$A,0),1))," ")</f>
        <v>BA</v>
      </c>
      <c r="E61" s="7" t="str">
        <f>IF($B61&lt;&gt;" ",IF(INDEX(meno!$F:$F,MATCH($B61,meno!$A:$A,0),1)=0," ",UPPER(INDEX(meno!$F:$F,MATCH($B61,meno!$A:$A,0),1)))," ")</f>
        <v xml:space="preserve"> </v>
      </c>
      <c r="F61" s="18">
        <f>IF($G61&lt;&gt;" ",INDEX(meno!$D:$D,MATCH(B61,meno!$A:$A,0),1)," ")</f>
        <v>1973</v>
      </c>
      <c r="G61" s="5">
        <f>IF(vysl!$H61="A",IF(HOUR(cas!$B61)=9,"DNF",IF(HOUR(cas!$B61)=8,"DQ",cas!$B61))," ")</f>
        <v>9.4606481481481486E-2</v>
      </c>
      <c r="H61" s="7" t="str">
        <f t="shared" si="1"/>
        <v>A</v>
      </c>
      <c r="I61" s="9">
        <f>IF($G61&lt;&gt;" ",vysl!$A61," ")</f>
        <v>60</v>
      </c>
    </row>
    <row r="62" spans="1:9">
      <c r="A62" s="9" t="e">
        <f t="shared" si="0"/>
        <v>#VALUE!</v>
      </c>
      <c r="B62" s="1">
        <f>IF($G62 &lt;&gt; " ",cas!A62," ")</f>
        <v>37</v>
      </c>
      <c r="C62" s="6" t="str">
        <f>IF($G62&lt;&gt;" ",INDEX(meno!$B:$B,MATCH(B62,meno!$A:$A,0),1)," ")</f>
        <v>Michal Poliak</v>
      </c>
      <c r="D62" s="6" t="str">
        <f>IF($G62&lt;&gt;" ",IF(INDEX(meno!$E:$E,MATCH(B62,meno!$A:$A,0),1)=0," ",INDEX(meno!$E:$E,MATCH(B62,meno!$A:$A,0),1))," ")</f>
        <v>BA</v>
      </c>
      <c r="E62" s="7" t="str">
        <f>IF($B62&lt;&gt;" ",IF(INDEX(meno!$F:$F,MATCH($B62,meno!$A:$A,0),1)=0," ",UPPER(INDEX(meno!$F:$F,MATCH($B62,meno!$A:$A,0),1)))," ")</f>
        <v xml:space="preserve"> </v>
      </c>
      <c r="F62" s="18">
        <f>IF($G62&lt;&gt;" ",INDEX(meno!$D:$D,MATCH(B62,meno!$A:$A,0),1)," ")</f>
        <v>1971</v>
      </c>
      <c r="G62" s="5">
        <f>IF(vysl!$H62="A",IF(HOUR(cas!$B62)=9,"DNF",IF(HOUR(cas!$B62)=8,"DQ",cas!$B62))," ")</f>
        <v>9.481481481481481E-2</v>
      </c>
      <c r="H62" s="7" t="str">
        <f t="shared" si="1"/>
        <v>A</v>
      </c>
      <c r="I62" s="9">
        <f>IF($G62&lt;&gt;" ",vysl!$A62," ")</f>
        <v>61</v>
      </c>
    </row>
    <row r="63" spans="1:9">
      <c r="A63" s="9" t="e">
        <f t="shared" si="0"/>
        <v>#VALUE!</v>
      </c>
      <c r="B63" s="1">
        <f>IF($G63 &lt;&gt; " ",cas!A63," ")</f>
        <v>40</v>
      </c>
      <c r="C63" s="6" t="str">
        <f>IF($G63&lt;&gt;" ",INDEX(meno!$B:$B,MATCH(B63,meno!$A:$A,0),1)," ")</f>
        <v>Martin Obrtal</v>
      </c>
      <c r="D63" s="6" t="str">
        <f>IF($G63&lt;&gt;" ",IF(INDEX(meno!$E:$E,MATCH(B63,meno!$A:$A,0),1)=0," ",INDEX(meno!$E:$E,MATCH(B63,meno!$A:$A,0),1))," ")</f>
        <v>DOWNTOWN</v>
      </c>
      <c r="E63" s="7" t="str">
        <f>IF($B63&lt;&gt;" ",IF(INDEX(meno!$F:$F,MATCH($B63,meno!$A:$A,0),1)=0," ",UPPER(INDEX(meno!$F:$F,MATCH($B63,meno!$A:$A,0),1)))," ")</f>
        <v xml:space="preserve"> </v>
      </c>
      <c r="F63" s="18">
        <f>IF($G63&lt;&gt;" ",INDEX(meno!$D:$D,MATCH(B63,meno!$A:$A,0),1)," ")</f>
        <v>1977</v>
      </c>
      <c r="G63" s="5">
        <f>IF(vysl!$H63="A",IF(HOUR(cas!$B63)=9,"DNF",IF(HOUR(cas!$B63)=8,"DQ",cas!$B63))," ")</f>
        <v>9.52662037037037E-2</v>
      </c>
      <c r="H63" s="7" t="str">
        <f t="shared" si="1"/>
        <v>A</v>
      </c>
      <c r="I63" s="9">
        <f>IF($G63&lt;&gt;" ",vysl!$A63," ")</f>
        <v>62</v>
      </c>
    </row>
    <row r="64" spans="1:9">
      <c r="A64" s="9" t="e">
        <f t="shared" si="0"/>
        <v>#VALUE!</v>
      </c>
      <c r="B64" s="1">
        <f>IF($G64 &lt;&gt; " ",cas!A64," ")</f>
        <v>38</v>
      </c>
      <c r="C64" s="6" t="str">
        <f>IF($G64&lt;&gt;" ",INDEX(meno!$B:$B,MATCH(B64,meno!$A:$A,0),1)," ")</f>
        <v>Ivan Viola</v>
      </c>
      <c r="D64" s="6" t="str">
        <f>IF($G64&lt;&gt;" ",IF(INDEX(meno!$E:$E,MATCH(B64,meno!$A:$A,0),1)=0," ",INDEX(meno!$E:$E,MATCH(B64,meno!$A:$A,0),1))," ")</f>
        <v>DOWNTOWN</v>
      </c>
      <c r="E64" s="7" t="str">
        <f>IF($B64&lt;&gt;" ",IF(INDEX(meno!$F:$F,MATCH($B64,meno!$A:$A,0),1)=0," ",UPPER(INDEX(meno!$F:$F,MATCH($B64,meno!$A:$A,0),1)))," ")</f>
        <v xml:space="preserve"> </v>
      </c>
      <c r="F64" s="18">
        <f>IF($G64&lt;&gt;" ",INDEX(meno!$D:$D,MATCH(B64,meno!$A:$A,0),1)," ")</f>
        <v>1977</v>
      </c>
      <c r="G64" s="5">
        <f>IF(vysl!$H64="A",IF(HOUR(cas!$B64)=9,"DNF",IF(HOUR(cas!$B64)=8,"DQ",cas!$B64))," ")</f>
        <v>9.6828703703703708E-2</v>
      </c>
      <c r="H64" s="7" t="str">
        <f t="shared" si="1"/>
        <v>A</v>
      </c>
      <c r="I64" s="9">
        <f>IF($G64&lt;&gt;" ",vysl!$A64," ")</f>
        <v>63</v>
      </c>
    </row>
    <row r="65" spans="1:9">
      <c r="A65" s="9" t="str">
        <f t="shared" si="0"/>
        <v xml:space="preserve"> </v>
      </c>
      <c r="B65" s="1" t="str">
        <f>IF($G65 &lt;&gt; " ",cas!A65," ")</f>
        <v xml:space="preserve"> </v>
      </c>
      <c r="C65" s="6" t="str">
        <f>IF($G65&lt;&gt;" ",INDEX(meno!$B:$B,MATCH(B65,meno!$A:$A,0),1)," ")</f>
        <v xml:space="preserve"> </v>
      </c>
      <c r="D65" s="6" t="str">
        <f>IF($G65&lt;&gt;" ",IF(INDEX(meno!$E:$E,MATCH(B65,meno!$A:$A,0),1)=0," ",INDEX(meno!$E:$E,MATCH(B65,meno!$A:$A,0),1))," ")</f>
        <v xml:space="preserve"> </v>
      </c>
      <c r="E65" s="7" t="str">
        <f>IF($B65&lt;&gt;" ",IF(INDEX(meno!$F:$F,MATCH($B65,meno!$A:$A,0),1)=0," ",UPPER(INDEX(meno!$F:$F,MATCH($B65,meno!$A:$A,0),1)))," ")</f>
        <v xml:space="preserve"> </v>
      </c>
      <c r="F65" s="18" t="str">
        <f>IF($G65&lt;&gt;" ",INDEX(meno!$D:$D,MATCH(B65,meno!$A:$A,0),1)," ")</f>
        <v xml:space="preserve"> </v>
      </c>
      <c r="G65" s="5" t="str">
        <f>IF(vysl!$H65="A",IF(HOUR(cas!$B65)=9,"DNF",IF(HOUR(cas!$B65)=8,"DQ",cas!$B65))," ")</f>
        <v xml:space="preserve"> </v>
      </c>
      <c r="H65" s="7" t="str">
        <f t="shared" si="1"/>
        <v xml:space="preserve"> </v>
      </c>
      <c r="I65" s="9" t="str">
        <f>IF($G65&lt;&gt;" ",vysl!$A65," ")</f>
        <v xml:space="preserve"> </v>
      </c>
    </row>
    <row r="66" spans="1:9">
      <c r="A66" s="9" t="str">
        <f t="shared" si="0"/>
        <v xml:space="preserve"> </v>
      </c>
      <c r="B66" s="1" t="str">
        <f>IF($G66 &lt;&gt; " ",cas!A66," ")</f>
        <v xml:space="preserve"> </v>
      </c>
      <c r="C66" s="6" t="str">
        <f>IF($G66&lt;&gt;" ",INDEX(meno!$B:$B,MATCH(B66,meno!$A:$A,0),1)," ")</f>
        <v xml:space="preserve"> </v>
      </c>
      <c r="D66" s="6" t="str">
        <f>IF($G66&lt;&gt;" ",IF(INDEX(meno!$E:$E,MATCH(B66,meno!$A:$A,0),1)=0," ",INDEX(meno!$E:$E,MATCH(B66,meno!$A:$A,0),1))," ")</f>
        <v xml:space="preserve"> </v>
      </c>
      <c r="E66" s="7" t="str">
        <f>IF($B66&lt;&gt;" ",IF(INDEX(meno!$F:$F,MATCH($B66,meno!$A:$A,0),1)=0," ",UPPER(INDEX(meno!$F:$F,MATCH($B66,meno!$A:$A,0),1)))," ")</f>
        <v xml:space="preserve"> </v>
      </c>
      <c r="F66" s="18" t="str">
        <f>IF($G66&lt;&gt;" ",INDEX(meno!$D:$D,MATCH(B66,meno!$A:$A,0),1)," ")</f>
        <v xml:space="preserve"> </v>
      </c>
      <c r="G66" s="5" t="str">
        <f>IF(vysl!$H66="A",IF(HOUR(cas!$B66)=9,"DNF",IF(HOUR(cas!$B66)=8,"DQ",cas!$B66))," ")</f>
        <v xml:space="preserve"> </v>
      </c>
      <c r="H66" s="7" t="str">
        <f t="shared" si="1"/>
        <v xml:space="preserve"> </v>
      </c>
      <c r="I66" s="9" t="str">
        <f>IF($G66&lt;&gt;" ",vysl!$A66," ")</f>
        <v xml:space="preserve"> </v>
      </c>
    </row>
    <row r="67" spans="1:9">
      <c r="A67" s="9" t="str">
        <f t="shared" ref="A67:A130" si="2">IF(LEFT($G67,1)="D"," ",IF($G67&lt;&gt;" ",RANK(G67,$G:$G,1)," "))</f>
        <v xml:space="preserve"> </v>
      </c>
      <c r="B67" s="1" t="str">
        <f>IF($G67 &lt;&gt; " ",cas!A67," ")</f>
        <v xml:space="preserve"> </v>
      </c>
      <c r="C67" s="6" t="str">
        <f>IF($G67&lt;&gt;" ",INDEX(meno!$B:$B,MATCH(B67,meno!$A:$A,0),1)," ")</f>
        <v xml:space="preserve"> </v>
      </c>
      <c r="D67" s="6" t="str">
        <f>IF($G67&lt;&gt;" ",IF(INDEX(meno!$E:$E,MATCH(B67,meno!$A:$A,0),1)=0," ",INDEX(meno!$E:$E,MATCH(B67,meno!$A:$A,0),1))," ")</f>
        <v xml:space="preserve"> </v>
      </c>
      <c r="E67" s="7" t="str">
        <f>IF($B67&lt;&gt;" ",IF(INDEX(meno!$F:$F,MATCH($B67,meno!$A:$A,0),1)=0," ",UPPER(INDEX(meno!$F:$F,MATCH($B67,meno!$A:$A,0),1)))," ")</f>
        <v xml:space="preserve"> </v>
      </c>
      <c r="F67" s="18" t="str">
        <f>IF($G67&lt;&gt;" ",INDEX(meno!$D:$D,MATCH(B67,meno!$A:$A,0),1)," ")</f>
        <v xml:space="preserve"> </v>
      </c>
      <c r="G67" s="5" t="str">
        <f>IF(vysl!$H67="A",IF(HOUR(cas!$B67)=9,"DNF",IF(HOUR(cas!$B67)=8,"DQ",cas!$B67))," ")</f>
        <v xml:space="preserve"> </v>
      </c>
      <c r="H67" s="7" t="str">
        <f t="shared" ref="H67:H130" si="3">IF($G67&lt;&gt;" ","A"," ")</f>
        <v xml:space="preserve"> </v>
      </c>
      <c r="I67" s="9" t="str">
        <f>IF($G67&lt;&gt;" ",vysl!$A67," ")</f>
        <v xml:space="preserve"> </v>
      </c>
    </row>
    <row r="68" spans="1:9">
      <c r="A68" s="9" t="e">
        <f t="shared" si="2"/>
        <v>#VALUE!</v>
      </c>
      <c r="B68" s="1" t="e">
        <f>IF($G68 &lt;&gt; " ",cas!A68," ")</f>
        <v>#VALUE!</v>
      </c>
      <c r="C68" s="6" t="e">
        <f>IF($G68&lt;&gt;" ",INDEX(meno!$B:$B,MATCH(B68,meno!$A:$A,0),1)," ")</f>
        <v>#VALUE!</v>
      </c>
      <c r="D68" s="6" t="e">
        <f>IF($G68&lt;&gt;" ",IF(INDEX(meno!$E:$E,MATCH(B68,meno!$A:$A,0),1)=0," ",INDEX(meno!$E:$E,MATCH(B68,meno!$A:$A,0),1))," ")</f>
        <v>#VALUE!</v>
      </c>
      <c r="E68" s="7" t="e">
        <f>IF($B68&lt;&gt;" ",IF(INDEX(meno!$F:$F,MATCH($B68,meno!$A:$A,0),1)=0," ",UPPER(INDEX(meno!$F:$F,MATCH($B68,meno!$A:$A,0),1)))," ")</f>
        <v>#VALUE!</v>
      </c>
      <c r="F68" s="18" t="e">
        <f>IF($G68&lt;&gt;" ",INDEX(meno!$D:$D,MATCH(B68,meno!$A:$A,0),1)," ")</f>
        <v>#VALUE!</v>
      </c>
      <c r="G68" s="5" t="e">
        <f>IF(vysl!$H68="A",IF(HOUR(cas!$B68)=9,"DNF",IF(HOUR(cas!$B68)=8,"DQ",cas!$B68))," ")</f>
        <v>#VALUE!</v>
      </c>
      <c r="H68" s="7" t="e">
        <f t="shared" si="3"/>
        <v>#VALUE!</v>
      </c>
      <c r="I68" s="9" t="e">
        <f>IF($G68&lt;&gt;" ",vysl!$A68," ")</f>
        <v>#VALUE!</v>
      </c>
    </row>
    <row r="69" spans="1:9">
      <c r="A69" s="9" t="e">
        <f t="shared" si="2"/>
        <v>#VALUE!</v>
      </c>
      <c r="B69" s="1">
        <f>IF($G69 &lt;&gt; " ",cas!A69," ")</f>
        <v>12</v>
      </c>
      <c r="C69" s="6" t="str">
        <f>IF($G69&lt;&gt;" ",INDEX(meno!$B:$B,MATCH(B69,meno!$A:$A,0),1)," ")</f>
        <v>Tomáš Polanský</v>
      </c>
      <c r="D69" s="6" t="str">
        <f>IF($G69&lt;&gt;" ",IF(INDEX(meno!$E:$E,MATCH(B69,meno!$A:$A,0),1)=0," ",INDEX(meno!$E:$E,MATCH(B69,meno!$A:$A,0),1))," ")</f>
        <v>BA</v>
      </c>
      <c r="E69" s="7" t="str">
        <f>IF($B69&lt;&gt;" ",IF(INDEX(meno!$F:$F,MATCH($B69,meno!$A:$A,0),1)=0," ",UPPER(INDEX(meno!$F:$F,MATCH($B69,meno!$A:$A,0),1)))," ")</f>
        <v xml:space="preserve"> </v>
      </c>
      <c r="F69" s="18">
        <f>IF($G69&lt;&gt;" ",INDEX(meno!$D:$D,MATCH(B69,meno!$A:$A,0),1)," ")</f>
        <v>1970</v>
      </c>
      <c r="G69" s="5">
        <f>IF(vysl!$H69="A",IF(HOUR(cas!$B69)=9,"DNF",IF(HOUR(cas!$B69)=8,"DQ",cas!$B69))," ")</f>
        <v>0.10042824074074075</v>
      </c>
      <c r="H69" s="7" t="str">
        <f t="shared" si="3"/>
        <v>A</v>
      </c>
      <c r="I69" s="9">
        <f>IF($G69&lt;&gt;" ",vysl!$A69," ")</f>
        <v>67</v>
      </c>
    </row>
    <row r="70" spans="1:9">
      <c r="A70" s="9" t="str">
        <f t="shared" si="2"/>
        <v xml:space="preserve"> </v>
      </c>
      <c r="B70" s="1" t="str">
        <f>IF($G70 &lt;&gt; " ",cas!A70," ")</f>
        <v xml:space="preserve"> </v>
      </c>
      <c r="C70" s="6" t="str">
        <f>IF($G70&lt;&gt;" ",INDEX(meno!$B:$B,MATCH(B70,meno!$A:$A,0),1)," ")</f>
        <v xml:space="preserve"> </v>
      </c>
      <c r="D70" s="6" t="str">
        <f>IF($G70&lt;&gt;" ",IF(INDEX(meno!$E:$E,MATCH(B70,meno!$A:$A,0),1)=0," ",INDEX(meno!$E:$E,MATCH(B70,meno!$A:$A,0),1))," ")</f>
        <v xml:space="preserve"> </v>
      </c>
      <c r="E70" s="7" t="str">
        <f>IF($B70&lt;&gt;" ",IF(INDEX(meno!$F:$F,MATCH($B70,meno!$A:$A,0),1)=0," ",UPPER(INDEX(meno!$F:$F,MATCH($B70,meno!$A:$A,0),1)))," ")</f>
        <v xml:space="preserve"> </v>
      </c>
      <c r="F70" s="18" t="str">
        <f>IF($G70&lt;&gt;" ",INDEX(meno!$D:$D,MATCH(B70,meno!$A:$A,0),1)," ")</f>
        <v xml:space="preserve"> </v>
      </c>
      <c r="G70" s="5" t="str">
        <f>IF(vysl!$H70="A",IF(HOUR(cas!$B70)=9,"DNF",IF(HOUR(cas!$B70)=8,"DQ",cas!$B70))," ")</f>
        <v xml:space="preserve"> </v>
      </c>
      <c r="H70" s="7" t="str">
        <f t="shared" si="3"/>
        <v xml:space="preserve"> </v>
      </c>
      <c r="I70" s="9" t="str">
        <f>IF($G70&lt;&gt;" ",vysl!$A70," ")</f>
        <v xml:space="preserve"> </v>
      </c>
    </row>
    <row r="71" spans="1:9">
      <c r="A71" s="9" t="e">
        <f t="shared" si="2"/>
        <v>#VALUE!</v>
      </c>
      <c r="B71" s="1">
        <f>IF($G71 &lt;&gt; " ",cas!A71," ")</f>
        <v>80</v>
      </c>
      <c r="C71" s="6" t="str">
        <f>IF($G71&lt;&gt;" ",INDEX(meno!$B:$B,MATCH(B71,meno!$A:$A,0),1)," ")</f>
        <v>Marek Szabó</v>
      </c>
      <c r="D71" s="6" t="str">
        <f>IF($G71&lt;&gt;" ",IF(INDEX(meno!$E:$E,MATCH(B71,meno!$A:$A,0),1)=0," ",INDEX(meno!$E:$E,MATCH(B71,meno!$A:$A,0),1))," ")</f>
        <v>BA</v>
      </c>
      <c r="E71" s="7" t="str">
        <f>IF($B71&lt;&gt;" ",IF(INDEX(meno!$F:$F,MATCH($B71,meno!$A:$A,0),1)=0," ",UPPER(INDEX(meno!$F:$F,MATCH($B71,meno!$A:$A,0),1)))," ")</f>
        <v xml:space="preserve"> </v>
      </c>
      <c r="F71" s="18">
        <f>IF($G71&lt;&gt;" ",INDEX(meno!$D:$D,MATCH(B71,meno!$A:$A,0),1)," ")</f>
        <v>1973</v>
      </c>
      <c r="G71" s="5">
        <f>IF(vysl!$H71="A",IF(HOUR(cas!$B71)=9,"DNF",IF(HOUR(cas!$B71)=8,"DQ",cas!$B71))," ")</f>
        <v>0.10371527777777778</v>
      </c>
      <c r="H71" s="7" t="str">
        <f t="shared" si="3"/>
        <v>A</v>
      </c>
      <c r="I71" s="9">
        <f>IF($G71&lt;&gt;" ",vysl!$A71," ")</f>
        <v>69</v>
      </c>
    </row>
    <row r="72" spans="1:9">
      <c r="A72" s="9" t="str">
        <f t="shared" si="2"/>
        <v xml:space="preserve"> </v>
      </c>
      <c r="B72" s="1" t="str">
        <f>IF($G72 &lt;&gt; " ",cas!A72," ")</f>
        <v xml:space="preserve"> </v>
      </c>
      <c r="C72" s="6" t="str">
        <f>IF($G72&lt;&gt;" ",INDEX(meno!$B:$B,MATCH(B72,meno!$A:$A,0),1)," ")</f>
        <v xml:space="preserve"> </v>
      </c>
      <c r="D72" s="6" t="str">
        <f>IF($G72&lt;&gt;" ",IF(INDEX(meno!$E:$E,MATCH(B72,meno!$A:$A,0),1)=0," ",INDEX(meno!$E:$E,MATCH(B72,meno!$A:$A,0),1))," ")</f>
        <v xml:space="preserve"> </v>
      </c>
      <c r="E72" s="7" t="str">
        <f>IF($B72&lt;&gt;" ",IF(INDEX(meno!$F:$F,MATCH($B72,meno!$A:$A,0),1)=0," ",UPPER(INDEX(meno!$F:$F,MATCH($B72,meno!$A:$A,0),1)))," ")</f>
        <v xml:space="preserve"> </v>
      </c>
      <c r="F72" s="18" t="str">
        <f>IF($G72&lt;&gt;" ",INDEX(meno!$D:$D,MATCH(B72,meno!$A:$A,0),1)," ")</f>
        <v xml:space="preserve"> </v>
      </c>
      <c r="G72" s="5" t="str">
        <f>IF(vysl!$H72="A",IF(HOUR(cas!$B72)=9,"DNF",IF(HOUR(cas!$B72)=8,"DQ",cas!$B72))," ")</f>
        <v xml:space="preserve"> </v>
      </c>
      <c r="H72" s="7" t="str">
        <f t="shared" si="3"/>
        <v xml:space="preserve"> </v>
      </c>
      <c r="I72" s="9" t="str">
        <f>IF($G72&lt;&gt;" ",vysl!$A72," ")</f>
        <v xml:space="preserve"> </v>
      </c>
    </row>
    <row r="73" spans="1:9">
      <c r="A73" s="9" t="e">
        <f t="shared" si="2"/>
        <v>#VALUE!</v>
      </c>
      <c r="B73" s="1">
        <f>IF($G73 &lt;&gt; " ",cas!A73," ")</f>
        <v>75</v>
      </c>
      <c r="C73" s="6" t="str">
        <f>IF($G73&lt;&gt;" ",INDEX(meno!$B:$B,MATCH(B73,meno!$A:$A,0),1)," ")</f>
        <v>Karol Vogel</v>
      </c>
      <c r="D73" s="6" t="str">
        <f>IF($G73&lt;&gt;" ",IF(INDEX(meno!$E:$E,MATCH(B73,meno!$A:$A,0),1)=0," ",INDEX(meno!$E:$E,MATCH(B73,meno!$A:$A,0),1))," ")</f>
        <v>BA-Pear</v>
      </c>
      <c r="E73" s="7" t="str">
        <f>IF($B73&lt;&gt;" ",IF(INDEX(meno!$F:$F,MATCH($B73,meno!$A:$A,0),1)=0," ",UPPER(INDEX(meno!$F:$F,MATCH($B73,meno!$A:$A,0),1)))," ")</f>
        <v xml:space="preserve"> </v>
      </c>
      <c r="F73" s="18">
        <f>IF($G73&lt;&gt;" ",INDEX(meno!$D:$D,MATCH(B73,meno!$A:$A,0),1)," ")</f>
        <v>1969</v>
      </c>
      <c r="G73" s="5">
        <f>IF(vysl!$H73="A",IF(HOUR(cas!$B73)=9,"DNF",IF(HOUR(cas!$B73)=8,"DQ",cas!$B73))," ")</f>
        <v>0.10902777777777778</v>
      </c>
      <c r="H73" s="7" t="str">
        <f t="shared" si="3"/>
        <v>A</v>
      </c>
      <c r="I73" s="9">
        <f>IF($G73&lt;&gt;" ",vysl!$A73," ")</f>
        <v>71</v>
      </c>
    </row>
    <row r="74" spans="1:9">
      <c r="A74" s="9" t="str">
        <f t="shared" si="2"/>
        <v xml:space="preserve"> </v>
      </c>
      <c r="B74" s="1" t="str">
        <f>IF($G74 &lt;&gt; " ",cas!A74," ")</f>
        <v xml:space="preserve"> </v>
      </c>
      <c r="C74" s="6" t="str">
        <f>IF($G74&lt;&gt;" ",INDEX(meno!$B:$B,MATCH(B74,meno!$A:$A,0),1)," ")</f>
        <v xml:space="preserve"> </v>
      </c>
      <c r="D74" s="6" t="str">
        <f>IF($G74&lt;&gt;" ",IF(INDEX(meno!$E:$E,MATCH(B74,meno!$A:$A,0),1)=0," ",INDEX(meno!$E:$E,MATCH(B74,meno!$A:$A,0),1))," ")</f>
        <v xml:space="preserve"> </v>
      </c>
      <c r="E74" s="7" t="str">
        <f>IF($B74&lt;&gt;" ",IF(INDEX(meno!$F:$F,MATCH($B74,meno!$A:$A,0),1)=0," ",UPPER(INDEX(meno!$F:$F,MATCH($B74,meno!$A:$A,0),1)))," ")</f>
        <v xml:space="preserve"> </v>
      </c>
      <c r="F74" s="18" t="str">
        <f>IF($G74&lt;&gt;" ",INDEX(meno!$D:$D,MATCH(B74,meno!$A:$A,0),1)," ")</f>
        <v xml:space="preserve"> </v>
      </c>
      <c r="G74" s="5" t="str">
        <f>IF(vysl!$H74="A",IF(HOUR(cas!$B74)=9,"DNF",IF(HOUR(cas!$B74)=8,"DQ",cas!$B74))," ")</f>
        <v xml:space="preserve"> </v>
      </c>
      <c r="H74" s="7" t="str">
        <f t="shared" si="3"/>
        <v xml:space="preserve"> </v>
      </c>
      <c r="I74" s="9" t="str">
        <f>IF($G74&lt;&gt;" ",vysl!$A74," ")</f>
        <v xml:space="preserve"> </v>
      </c>
    </row>
    <row r="75" spans="1:9">
      <c r="A75" s="9" t="e">
        <f t="shared" si="2"/>
        <v>#VALUE!</v>
      </c>
      <c r="B75" s="1">
        <f>IF($G75 &lt;&gt; " ",cas!A76," ")</f>
        <v>9</v>
      </c>
      <c r="C75" s="6" t="str">
        <f>IF($G75&lt;&gt;" ",INDEX(meno!$B:$B,MATCH(B75,meno!$A:$A,0),1)," ")</f>
        <v>Michael Urban</v>
      </c>
      <c r="D75" s="6" t="str">
        <f>IF($G75&lt;&gt;" ",IF(INDEX(meno!$E:$E,MATCH(B75,meno!$A:$A,0),1)=0," ",INDEX(meno!$E:$E,MATCH(B75,meno!$A:$A,0),1))," ")</f>
        <v>BA</v>
      </c>
      <c r="E75" s="7" t="str">
        <f>IF($B75&lt;&gt;" ",IF(INDEX(meno!$F:$F,MATCH($B75,meno!$A:$A,0),1)=0," ",UPPER(INDEX(meno!$F:$F,MATCH($B75,meno!$A:$A,0),1)))," ")</f>
        <v xml:space="preserve"> </v>
      </c>
      <c r="F75" s="18">
        <f>IF($G75&lt;&gt;" ",INDEX(meno!$D:$D,MATCH(B75,meno!$A:$A,0),1)," ")</f>
        <v>1973</v>
      </c>
      <c r="G75" s="5">
        <f>IF(vysl!$H75="A",IF(HOUR(cas!$B76)=9,"DNF",IF(HOUR(cas!$B76)=8,"DQ",cas!$B76))," ")</f>
        <v>0.11207175925925926</v>
      </c>
      <c r="H75" s="7" t="str">
        <f t="shared" si="3"/>
        <v>A</v>
      </c>
      <c r="I75" s="9">
        <f>IF($G75&lt;&gt;" ",vysl!$A75," ")</f>
        <v>74</v>
      </c>
    </row>
    <row r="76" spans="1:9">
      <c r="A76" s="9" t="str">
        <f t="shared" si="2"/>
        <v xml:space="preserve"> </v>
      </c>
      <c r="B76" s="1" t="str">
        <f>IF($G76 &lt;&gt; " ",cas!A77," ")</f>
        <v xml:space="preserve"> </v>
      </c>
      <c r="C76" s="6" t="str">
        <f>IF($G76&lt;&gt;" ",INDEX(meno!$B:$B,MATCH(B76,meno!$A:$A,0),1)," ")</f>
        <v xml:space="preserve"> </v>
      </c>
      <c r="D76" s="6" t="str">
        <f>IF($G76&lt;&gt;" ",IF(INDEX(meno!$E:$E,MATCH(B76,meno!$A:$A,0),1)=0," ",INDEX(meno!$E:$E,MATCH(B76,meno!$A:$A,0),1))," ")</f>
        <v xml:space="preserve"> </v>
      </c>
      <c r="E76" s="7" t="str">
        <f>IF($B76&lt;&gt;" ",IF(INDEX(meno!$F:$F,MATCH($B76,meno!$A:$A,0),1)=0," ",UPPER(INDEX(meno!$F:$F,MATCH($B76,meno!$A:$A,0),1)))," ")</f>
        <v xml:space="preserve"> </v>
      </c>
      <c r="F76" s="18" t="str">
        <f>IF($G76&lt;&gt;" ",INDEX(meno!$D:$D,MATCH(B76,meno!$A:$A,0),1)," ")</f>
        <v xml:space="preserve"> </v>
      </c>
      <c r="G76" s="5" t="str">
        <f>IF(vysl!$H76="A",IF(HOUR(cas!$B77)=9,"DNF",IF(HOUR(cas!$B77)=8,"DQ",cas!$B77))," ")</f>
        <v xml:space="preserve"> </v>
      </c>
      <c r="H76" s="7" t="str">
        <f t="shared" si="3"/>
        <v xml:space="preserve"> </v>
      </c>
      <c r="I76" s="9" t="str">
        <f>IF($G76&lt;&gt;" ",vysl!$A76," ")</f>
        <v xml:space="preserve"> </v>
      </c>
    </row>
    <row r="77" spans="1:9">
      <c r="A77" s="9" t="str">
        <f t="shared" si="2"/>
        <v xml:space="preserve"> </v>
      </c>
      <c r="B77" s="1" t="str">
        <f>IF($G77 &lt;&gt; " ",cas!A78," ")</f>
        <v xml:space="preserve"> </v>
      </c>
      <c r="C77" s="6" t="str">
        <f>IF($G77&lt;&gt;" ",INDEX(meno!$B:$B,MATCH(B77,meno!$A:$A,0),1)," ")</f>
        <v xml:space="preserve"> </v>
      </c>
      <c r="D77" s="6" t="str">
        <f>IF($G77&lt;&gt;" ",IF(INDEX(meno!$E:$E,MATCH(B77,meno!$A:$A,0),1)=0," ",INDEX(meno!$E:$E,MATCH(B77,meno!$A:$A,0),1))," ")</f>
        <v xml:space="preserve"> </v>
      </c>
      <c r="E77" s="7" t="str">
        <f>IF($B77&lt;&gt;" ",IF(INDEX(meno!$F:$F,MATCH($B77,meno!$A:$A,0),1)=0," ",UPPER(INDEX(meno!$F:$F,MATCH($B77,meno!$A:$A,0),1)))," ")</f>
        <v xml:space="preserve"> </v>
      </c>
      <c r="F77" s="18" t="str">
        <f>IF($G77&lt;&gt;" ",INDEX(meno!$D:$D,MATCH(B77,meno!$A:$A,0),1)," ")</f>
        <v xml:space="preserve"> </v>
      </c>
      <c r="G77" s="5" t="str">
        <f>IF(vysl!$H77="A",IF(HOUR(cas!$B78)=9,"DNF",IF(HOUR(cas!$B78)=8,"DQ",cas!$B78))," ")</f>
        <v xml:space="preserve"> </v>
      </c>
      <c r="H77" s="7" t="str">
        <f t="shared" si="3"/>
        <v xml:space="preserve"> </v>
      </c>
      <c r="I77" s="9" t="str">
        <f>IF($G77&lt;&gt;" ",vysl!$A77," ")</f>
        <v xml:space="preserve"> </v>
      </c>
    </row>
    <row r="78" spans="1:9">
      <c r="A78" s="9" t="str">
        <f t="shared" si="2"/>
        <v xml:space="preserve"> </v>
      </c>
      <c r="B78" s="1" t="str">
        <f>IF($G78 &lt;&gt; " ",cas!A79," ")</f>
        <v xml:space="preserve"> </v>
      </c>
      <c r="C78" s="6" t="str">
        <f>IF($G78&lt;&gt;" ",INDEX(meno!$B:$B,MATCH(B78,meno!$A:$A,0),1)," ")</f>
        <v xml:space="preserve"> </v>
      </c>
      <c r="D78" s="6" t="str">
        <f>IF($G78&lt;&gt;" ",IF(INDEX(meno!$E:$E,MATCH(B78,meno!$A:$A,0),1)=0," ",INDEX(meno!$E:$E,MATCH(B78,meno!$A:$A,0),1))," ")</f>
        <v xml:space="preserve"> </v>
      </c>
      <c r="E78" s="7" t="str">
        <f>IF($B78&lt;&gt;" ",IF(INDEX(meno!$F:$F,MATCH($B78,meno!$A:$A,0),1)=0," ",UPPER(INDEX(meno!$F:$F,MATCH($B78,meno!$A:$A,0),1)))," ")</f>
        <v xml:space="preserve"> </v>
      </c>
      <c r="F78" s="18" t="str">
        <f>IF($G78&lt;&gt;" ",INDEX(meno!$D:$D,MATCH(B78,meno!$A:$A,0),1)," ")</f>
        <v xml:space="preserve"> </v>
      </c>
      <c r="G78" s="5" t="str">
        <f>IF(vysl!$H78="A",IF(HOUR(cas!$B79)=9,"DNF",IF(HOUR(cas!$B79)=8,"DQ",cas!$B79))," ")</f>
        <v xml:space="preserve"> </v>
      </c>
      <c r="H78" s="7" t="str">
        <f t="shared" si="3"/>
        <v xml:space="preserve"> </v>
      </c>
      <c r="I78" s="9" t="str">
        <f>IF($G78&lt;&gt;" ",vysl!$A78," ")</f>
        <v xml:space="preserve"> </v>
      </c>
    </row>
    <row r="79" spans="1:9">
      <c r="A79" s="9" t="str">
        <f t="shared" si="2"/>
        <v xml:space="preserve"> </v>
      </c>
      <c r="B79" s="1" t="str">
        <f>IF($G79 &lt;&gt; " ",cas!A80," ")</f>
        <v xml:space="preserve"> </v>
      </c>
      <c r="C79" s="6" t="str">
        <f>IF($G79&lt;&gt;" ",INDEX(meno!$B:$B,MATCH(B79,meno!$A:$A,0),1)," ")</f>
        <v xml:space="preserve"> </v>
      </c>
      <c r="D79" s="6" t="str">
        <f>IF($G79&lt;&gt;" ",IF(INDEX(meno!$E:$E,MATCH(B79,meno!$A:$A,0),1)=0," ",INDEX(meno!$E:$E,MATCH(B79,meno!$A:$A,0),1))," ")</f>
        <v xml:space="preserve"> </v>
      </c>
      <c r="E79" s="7" t="str">
        <f>IF($B79&lt;&gt;" ",IF(INDEX(meno!$F:$F,MATCH($B79,meno!$A:$A,0),1)=0," ",UPPER(INDEX(meno!$F:$F,MATCH($B79,meno!$A:$A,0),1)))," ")</f>
        <v xml:space="preserve"> </v>
      </c>
      <c r="F79" s="18" t="str">
        <f>IF($G79&lt;&gt;" ",INDEX(meno!$D:$D,MATCH(B79,meno!$A:$A,0),1)," ")</f>
        <v xml:space="preserve"> </v>
      </c>
      <c r="G79" s="5" t="str">
        <f>IF(vysl!$H79="A",IF(HOUR(cas!$B80)=9,"DNF",IF(HOUR(cas!$B80)=8,"DQ",cas!$B80))," ")</f>
        <v xml:space="preserve"> </v>
      </c>
      <c r="H79" s="7" t="str">
        <f t="shared" si="3"/>
        <v xml:space="preserve"> </v>
      </c>
      <c r="I79" s="9" t="str">
        <f>IF($G79&lt;&gt;" ",vysl!$A79," ")</f>
        <v xml:space="preserve"> </v>
      </c>
    </row>
    <row r="80" spans="1:9">
      <c r="A80" s="9" t="e">
        <f t="shared" si="2"/>
        <v>#VALUE!</v>
      </c>
      <c r="B80" s="1">
        <f>IF($G80 &lt;&gt; " ",cas!A81," ")</f>
        <v>65</v>
      </c>
      <c r="C80" s="6" t="str">
        <f>IF($G80&lt;&gt;" ",INDEX(meno!$B:$B,MATCH(B80,meno!$A:$A,0),1)," ")</f>
        <v>Jaroslav Gurovič</v>
      </c>
      <c r="D80" s="6" t="str">
        <f>IF($G80&lt;&gt;" ",IF(INDEX(meno!$E:$E,MATCH(B80,meno!$A:$A,0),1)=0," ",INDEX(meno!$E:$E,MATCH(B80,meno!$A:$A,0),1))," ")</f>
        <v>BA</v>
      </c>
      <c r="E80" s="7" t="str">
        <f>IF($B80&lt;&gt;" ",IF(INDEX(meno!$F:$F,MATCH($B80,meno!$A:$A,0),1)=0," ",UPPER(INDEX(meno!$F:$F,MATCH($B80,meno!$A:$A,0),1)))," ")</f>
        <v xml:space="preserve"> </v>
      </c>
      <c r="F80" s="18">
        <f>IF($G80&lt;&gt;" ",INDEX(meno!$D:$D,MATCH(B80,meno!$A:$A,0),1)," ")</f>
        <v>1975</v>
      </c>
      <c r="G80" s="5">
        <f>IF(vysl!$H80="A",IF(HOUR(cas!$B81)=9,"DNF",IF(HOUR(cas!$B81)=8,"DQ",cas!$B81))," ")</f>
        <v>0.13055555555555556</v>
      </c>
      <c r="H80" s="7" t="str">
        <f t="shared" si="3"/>
        <v>A</v>
      </c>
      <c r="I80" s="9">
        <f>IF($G80&lt;&gt;" ",vysl!$A80," ")</f>
        <v>79</v>
      </c>
    </row>
    <row r="81" spans="1:9">
      <c r="A81" s="9" t="str">
        <f t="shared" si="2"/>
        <v xml:space="preserve"> </v>
      </c>
      <c r="B81" s="1" t="str">
        <f>IF($G81 &lt;&gt; " ",cas!A82," ")</f>
        <v xml:space="preserve"> </v>
      </c>
      <c r="C81" s="6" t="str">
        <f>IF($G81&lt;&gt;" ",INDEX(meno!$B:$B,MATCH(B81,meno!$A:$A,0),1)," ")</f>
        <v xml:space="preserve"> </v>
      </c>
      <c r="D81" s="6" t="str">
        <f>IF($G81&lt;&gt;" ",IF(INDEX(meno!$E:$E,MATCH(B81,meno!$A:$A,0),1)=0," ",INDEX(meno!$E:$E,MATCH(B81,meno!$A:$A,0),1))," ")</f>
        <v xml:space="preserve"> </v>
      </c>
      <c r="E81" s="7" t="str">
        <f>IF($B81&lt;&gt;" ",IF(INDEX(meno!$F:$F,MATCH($B81,meno!$A:$A,0),1)=0," ",UPPER(INDEX(meno!$F:$F,MATCH($B81,meno!$A:$A,0),1)))," ")</f>
        <v xml:space="preserve"> </v>
      </c>
      <c r="F81" s="18" t="str">
        <f>IF($G81&lt;&gt;" ",INDEX(meno!$D:$D,MATCH(B81,meno!$A:$A,0),1)," ")</f>
        <v xml:space="preserve"> </v>
      </c>
      <c r="G81" s="5" t="str">
        <f>IF(vysl!$H81="A",IF(HOUR(cas!$B82)=9,"DNF",IF(HOUR(cas!$B82)=8,"DQ",cas!$B82))," ")</f>
        <v xml:space="preserve"> </v>
      </c>
      <c r="H81" s="7" t="str">
        <f t="shared" si="3"/>
        <v xml:space="preserve"> </v>
      </c>
      <c r="I81" s="9" t="str">
        <f>IF($G81&lt;&gt;" ",vysl!$A81," ")</f>
        <v xml:space="preserve"> </v>
      </c>
    </row>
    <row r="82" spans="1:9">
      <c r="A82" s="9" t="e">
        <f t="shared" si="2"/>
        <v>#VALUE!</v>
      </c>
      <c r="B82" s="1">
        <f>IF($G82 &lt;&gt; " ",cas!A83," ")</f>
        <v>10</v>
      </c>
      <c r="C82" s="6" t="str">
        <f>IF($G82&lt;&gt;" ",INDEX(meno!$B:$B,MATCH(B82,meno!$A:$A,0),1)," ")</f>
        <v>Patrik Sloha</v>
      </c>
      <c r="D82" s="6" t="str">
        <f>IF($G82&lt;&gt;" ",IF(INDEX(meno!$E:$E,MATCH(B82,meno!$A:$A,0),1)=0," ",INDEX(meno!$E:$E,MATCH(B82,meno!$A:$A,0),1))," ")</f>
        <v>BA</v>
      </c>
      <c r="E82" s="7" t="str">
        <f>IF($B82&lt;&gt;" ",IF(INDEX(meno!$F:$F,MATCH($B82,meno!$A:$A,0),1)=0," ",UPPER(INDEX(meno!$F:$F,MATCH($B82,meno!$A:$A,0),1)))," ")</f>
        <v xml:space="preserve"> </v>
      </c>
      <c r="F82" s="18">
        <f>IF($G82&lt;&gt;" ",INDEX(meno!$D:$D,MATCH(B82,meno!$A:$A,0),1)," ")</f>
        <v>1974</v>
      </c>
      <c r="G82" s="5">
        <f>IF(vysl!$H82="A",IF(HOUR(cas!$B83)=9,"DNF",IF(HOUR(cas!$B83)=8,"DQ",cas!$B83))," ")</f>
        <v>0.14824074074074076</v>
      </c>
      <c r="H82" s="7" t="str">
        <f t="shared" si="3"/>
        <v>A</v>
      </c>
      <c r="I82" s="9">
        <f>IF($G82&lt;&gt;" ",vysl!$A82," ")</f>
        <v>81</v>
      </c>
    </row>
    <row r="83" spans="1:9">
      <c r="A83" s="9" t="str">
        <f t="shared" si="2"/>
        <v xml:space="preserve"> </v>
      </c>
      <c r="B83" s="1" t="str">
        <f>IF($G83 &lt;&gt; " ",cas!A84," ")</f>
        <v xml:space="preserve"> </v>
      </c>
      <c r="C83" s="6" t="str">
        <f>IF($G83&lt;&gt;" ",INDEX(meno!$B:$B,MATCH(B83,meno!$A:$A,0),1)," ")</f>
        <v xml:space="preserve"> </v>
      </c>
      <c r="D83" s="6" t="str">
        <f>IF($G83&lt;&gt;" ",IF(INDEX(meno!$E:$E,MATCH(B83,meno!$A:$A,0),1)=0," ",INDEX(meno!$E:$E,MATCH(B83,meno!$A:$A,0),1))," ")</f>
        <v xml:space="preserve"> </v>
      </c>
      <c r="E83" s="7" t="str">
        <f>IF($B83&lt;&gt;" ",IF(INDEX(meno!$F:$F,MATCH($B83,meno!$A:$A,0),1)=0," ",UPPER(INDEX(meno!$F:$F,MATCH($B83,meno!$A:$A,0),1)))," ")</f>
        <v xml:space="preserve"> </v>
      </c>
      <c r="F83" s="18" t="str">
        <f>IF($G83&lt;&gt;" ",INDEX(meno!$D:$D,MATCH(B83,meno!$A:$A,0),1)," ")</f>
        <v xml:space="preserve"> </v>
      </c>
      <c r="G83" s="5" t="str">
        <f>IF(vysl!$H83="A",IF(HOUR(cas!$B84)=9,"DNF",IF(HOUR(cas!$B84)=8,"DQ",cas!$B84))," ")</f>
        <v xml:space="preserve"> </v>
      </c>
      <c r="H83" s="7" t="str">
        <f t="shared" si="3"/>
        <v xml:space="preserve"> </v>
      </c>
      <c r="I83" s="9" t="str">
        <f>IF($G83&lt;&gt;" ",vysl!$A83," ")</f>
        <v xml:space="preserve"> </v>
      </c>
    </row>
    <row r="84" spans="1:9">
      <c r="A84" s="9" t="str">
        <f t="shared" si="2"/>
        <v xml:space="preserve"> </v>
      </c>
      <c r="B84" s="1" t="str">
        <f>IF($G84 &lt;&gt; " ",cas!A85," ")</f>
        <v xml:space="preserve"> </v>
      </c>
      <c r="C84" s="6" t="str">
        <f>IF($G84&lt;&gt;" ",INDEX(meno!$B:$B,MATCH(B84,meno!$A:$A,0),1)," ")</f>
        <v xml:space="preserve"> </v>
      </c>
      <c r="D84" s="6" t="str">
        <f>IF($G84&lt;&gt;" ",IF(INDEX(meno!$E:$E,MATCH(B84,meno!$A:$A,0),1)=0," ",INDEX(meno!$E:$E,MATCH(B84,meno!$A:$A,0),1))," ")</f>
        <v xml:space="preserve"> </v>
      </c>
      <c r="E84" s="7" t="str">
        <f>IF($B84&lt;&gt;" ",IF(INDEX(meno!$F:$F,MATCH($B84,meno!$A:$A,0),1)=0," ",UPPER(INDEX(meno!$F:$F,MATCH($B84,meno!$A:$A,0),1)))," ")</f>
        <v xml:space="preserve"> </v>
      </c>
      <c r="F84" s="18" t="str">
        <f>IF($G84&lt;&gt;" ",INDEX(meno!$D:$D,MATCH(B84,meno!$A:$A,0),1)," ")</f>
        <v xml:space="preserve"> </v>
      </c>
      <c r="G84" s="5" t="str">
        <f>IF(vysl!$H84="A",IF(HOUR(cas!$B85)=9,"DNF",IF(HOUR(cas!$B85)=8,"DQ",cas!$B85))," ")</f>
        <v xml:space="preserve"> </v>
      </c>
      <c r="H84" s="7" t="str">
        <f t="shared" si="3"/>
        <v xml:space="preserve"> </v>
      </c>
      <c r="I84" s="9" t="str">
        <f>IF($G84&lt;&gt;" ",vysl!$A84," ")</f>
        <v xml:space="preserve"> </v>
      </c>
    </row>
    <row r="85" spans="1:9">
      <c r="A85" s="9" t="str">
        <f t="shared" si="2"/>
        <v xml:space="preserve"> </v>
      </c>
      <c r="B85" s="1" t="str">
        <f>IF($G85 &lt;&gt; " ",cas!A86," ")</f>
        <v xml:space="preserve"> </v>
      </c>
      <c r="C85" s="6" t="str">
        <f>IF($G85&lt;&gt;" ",INDEX(meno!$B:$B,MATCH(B85,meno!$A:$A,0),1)," ")</f>
        <v xml:space="preserve"> </v>
      </c>
      <c r="D85" s="6" t="str">
        <f>IF($G85&lt;&gt;" ",IF(INDEX(meno!$E:$E,MATCH(B85,meno!$A:$A,0),1)=0," ",INDEX(meno!$E:$E,MATCH(B85,meno!$A:$A,0),1))," ")</f>
        <v xml:space="preserve"> </v>
      </c>
      <c r="E85" s="7" t="str">
        <f>IF($B85&lt;&gt;" ",IF(INDEX(meno!$F:$F,MATCH($B85,meno!$A:$A,0),1)=0," ",UPPER(INDEX(meno!$F:$F,MATCH($B85,meno!$A:$A,0),1)))," ")</f>
        <v xml:space="preserve"> </v>
      </c>
      <c r="F85" s="18" t="str">
        <f>IF($G85&lt;&gt;" ",INDEX(meno!$D:$D,MATCH(B85,meno!$A:$A,0),1)," ")</f>
        <v xml:space="preserve"> </v>
      </c>
      <c r="G85" s="5" t="str">
        <f>IF(vysl!$H85="A",IF(HOUR(cas!$B86)=9,"DNF",IF(HOUR(cas!$B86)=8,"DQ",cas!$B86))," ")</f>
        <v xml:space="preserve"> </v>
      </c>
      <c r="H85" s="7" t="str">
        <f t="shared" si="3"/>
        <v xml:space="preserve"> </v>
      </c>
      <c r="I85" s="9" t="str">
        <f>IF($G85&lt;&gt;" ",vysl!$A85," ")</f>
        <v xml:space="preserve"> </v>
      </c>
    </row>
    <row r="86" spans="1:9">
      <c r="A86" s="9" t="str">
        <f t="shared" si="2"/>
        <v xml:space="preserve"> </v>
      </c>
      <c r="B86" s="1" t="str">
        <f>IF($G86 &lt;&gt; " ",cas!A87," ")</f>
        <v xml:space="preserve"> </v>
      </c>
      <c r="C86" s="6" t="str">
        <f>IF($G86&lt;&gt;" ",INDEX(meno!$B:$B,MATCH(B86,meno!$A:$A,0),1)," ")</f>
        <v xml:space="preserve"> </v>
      </c>
      <c r="D86" s="6" t="str">
        <f>IF($G86&lt;&gt;" ",IF(INDEX(meno!$E:$E,MATCH(B86,meno!$A:$A,0),1)=0," ",INDEX(meno!$E:$E,MATCH(B86,meno!$A:$A,0),1))," ")</f>
        <v xml:space="preserve"> </v>
      </c>
      <c r="E86" s="7" t="str">
        <f>IF($B86&lt;&gt;" ",IF(INDEX(meno!$F:$F,MATCH($B86,meno!$A:$A,0),1)=0," ",UPPER(INDEX(meno!$F:$F,MATCH($B86,meno!$A:$A,0),1)))," ")</f>
        <v xml:space="preserve"> </v>
      </c>
      <c r="F86" s="18" t="str">
        <f>IF($G86&lt;&gt;" ",INDEX(meno!$D:$D,MATCH(B86,meno!$A:$A,0),1)," ")</f>
        <v xml:space="preserve"> </v>
      </c>
      <c r="G86" s="5" t="str">
        <f>IF(vysl!$H86="A",IF(HOUR(cas!$B87)=9,"DNF",IF(HOUR(cas!$B87)=8,"DQ",cas!$B87))," ")</f>
        <v xml:space="preserve"> </v>
      </c>
      <c r="H86" s="7" t="str">
        <f t="shared" si="3"/>
        <v xml:space="preserve"> </v>
      </c>
      <c r="I86" s="9" t="str">
        <f>IF($G86&lt;&gt;" ",vysl!$A86," ")</f>
        <v xml:space="preserve"> </v>
      </c>
    </row>
    <row r="87" spans="1:9">
      <c r="A87" s="9" t="str">
        <f t="shared" si="2"/>
        <v xml:space="preserve"> </v>
      </c>
      <c r="B87" s="1" t="str">
        <f>IF($G87 &lt;&gt; " ",cas!A88," ")</f>
        <v xml:space="preserve"> </v>
      </c>
      <c r="C87" s="6" t="str">
        <f>IF($G87&lt;&gt;" ",INDEX(meno!$B:$B,MATCH(B87,meno!$A:$A,0),1)," ")</f>
        <v xml:space="preserve"> </v>
      </c>
      <c r="D87" s="6" t="str">
        <f>IF($G87&lt;&gt;" ",IF(INDEX(meno!$E:$E,MATCH(B87,meno!$A:$A,0),1)=0," ",INDEX(meno!$E:$E,MATCH(B87,meno!$A:$A,0),1))," ")</f>
        <v xml:space="preserve"> </v>
      </c>
      <c r="E87" s="7" t="str">
        <f>IF($B87&lt;&gt;" ",IF(INDEX(meno!$F:$F,MATCH($B87,meno!$A:$A,0),1)=0," ",UPPER(INDEX(meno!$F:$F,MATCH($B87,meno!$A:$A,0),1)))," ")</f>
        <v xml:space="preserve"> </v>
      </c>
      <c r="F87" s="18" t="str">
        <f>IF($G87&lt;&gt;" ",INDEX(meno!$D:$D,MATCH(B87,meno!$A:$A,0),1)," ")</f>
        <v xml:space="preserve"> </v>
      </c>
      <c r="G87" s="5" t="str">
        <f>IF(vysl!$H87="A",IF(HOUR(cas!$B88)=9,"DNF",IF(HOUR(cas!$B88)=8,"DQ",cas!$B88))," ")</f>
        <v xml:space="preserve"> </v>
      </c>
      <c r="H87" s="7" t="str">
        <f t="shared" si="3"/>
        <v xml:space="preserve"> </v>
      </c>
      <c r="I87" s="9" t="str">
        <f>IF($G87&lt;&gt;" ",vysl!$A87," ")</f>
        <v xml:space="preserve"> </v>
      </c>
    </row>
    <row r="88" spans="1:9">
      <c r="A88" s="9" t="str">
        <f t="shared" si="2"/>
        <v xml:space="preserve"> </v>
      </c>
      <c r="B88" s="1" t="str">
        <f>IF($G88 &lt;&gt; " ",cas!A89," ")</f>
        <v xml:space="preserve"> </v>
      </c>
      <c r="C88" s="6" t="str">
        <f>IF($G88&lt;&gt;" ",INDEX(meno!$B:$B,MATCH(B88,meno!$A:$A,0),1)," ")</f>
        <v xml:space="preserve"> </v>
      </c>
      <c r="D88" s="6" t="str">
        <f>IF($G88&lt;&gt;" ",IF(INDEX(meno!$E:$E,MATCH(B88,meno!$A:$A,0),1)=0," ",INDEX(meno!$E:$E,MATCH(B88,meno!$A:$A,0),1))," ")</f>
        <v xml:space="preserve"> </v>
      </c>
      <c r="E88" s="7" t="str">
        <f>IF($B88&lt;&gt;" ",IF(INDEX(meno!$F:$F,MATCH($B88,meno!$A:$A,0),1)=0," ",UPPER(INDEX(meno!$F:$F,MATCH($B88,meno!$A:$A,0),1)))," ")</f>
        <v xml:space="preserve"> </v>
      </c>
      <c r="F88" s="18" t="str">
        <f>IF($G88&lt;&gt;" ",INDEX(meno!$D:$D,MATCH(B88,meno!$A:$A,0),1)," ")</f>
        <v xml:space="preserve"> </v>
      </c>
      <c r="G88" s="5" t="str">
        <f>IF(vysl!$H88="A",IF(HOUR(cas!$B89)=9,"DNF",IF(HOUR(cas!$B89)=8,"DQ",cas!$B89))," ")</f>
        <v xml:space="preserve"> </v>
      </c>
      <c r="H88" s="7" t="str">
        <f t="shared" si="3"/>
        <v xml:space="preserve"> </v>
      </c>
      <c r="I88" s="9" t="str">
        <f>IF($G88&lt;&gt;" ",vysl!$A88," ")</f>
        <v xml:space="preserve"> </v>
      </c>
    </row>
    <row r="89" spans="1:9">
      <c r="A89" s="9" t="str">
        <f t="shared" si="2"/>
        <v xml:space="preserve"> </v>
      </c>
      <c r="B89" s="1" t="str">
        <f>IF($G89 &lt;&gt; " ",cas!A90," ")</f>
        <v xml:space="preserve"> </v>
      </c>
      <c r="C89" s="6" t="str">
        <f>IF($G89&lt;&gt;" ",INDEX(meno!$B:$B,MATCH(B89,meno!$A:$A,0),1)," ")</f>
        <v xml:space="preserve"> </v>
      </c>
      <c r="D89" s="6" t="str">
        <f>IF($G89&lt;&gt;" ",IF(INDEX(meno!$E:$E,MATCH(B89,meno!$A:$A,0),1)=0," ",INDEX(meno!$E:$E,MATCH(B89,meno!$A:$A,0),1))," ")</f>
        <v xml:space="preserve"> </v>
      </c>
      <c r="E89" s="7" t="str">
        <f>IF($B89&lt;&gt;" ",IF(INDEX(meno!$F:$F,MATCH($B89,meno!$A:$A,0),1)=0," ",UPPER(INDEX(meno!$F:$F,MATCH($B89,meno!$A:$A,0),1)))," ")</f>
        <v xml:space="preserve"> </v>
      </c>
      <c r="F89" s="18" t="str">
        <f>IF($G89&lt;&gt;" ",INDEX(meno!$D:$D,MATCH(B89,meno!$A:$A,0),1)," ")</f>
        <v xml:space="preserve"> </v>
      </c>
      <c r="G89" s="5" t="str">
        <f>IF(vysl!$H89="A",IF(HOUR(cas!$B90)=9,"DNF",IF(HOUR(cas!$B90)=8,"DQ",cas!$B90))," ")</f>
        <v xml:space="preserve"> </v>
      </c>
      <c r="H89" s="7" t="str">
        <f t="shared" si="3"/>
        <v xml:space="preserve"> </v>
      </c>
      <c r="I89" s="9" t="str">
        <f>IF($G89&lt;&gt;" ",vysl!$A89," ")</f>
        <v xml:space="preserve"> </v>
      </c>
    </row>
    <row r="90" spans="1:9">
      <c r="A90" s="9" t="str">
        <f t="shared" si="2"/>
        <v xml:space="preserve"> </v>
      </c>
      <c r="B90" s="1" t="str">
        <f>IF($G90 &lt;&gt; " ",cas!A91," ")</f>
        <v xml:space="preserve"> </v>
      </c>
      <c r="C90" s="6" t="str">
        <f>IF($G90&lt;&gt;" ",INDEX(meno!$B:$B,MATCH(B90,meno!$A:$A,0),1)," ")</f>
        <v xml:space="preserve"> </v>
      </c>
      <c r="D90" s="6" t="str">
        <f>IF($G90&lt;&gt;" ",IF(INDEX(meno!$E:$E,MATCH(B90,meno!$A:$A,0),1)=0," ",INDEX(meno!$E:$E,MATCH(B90,meno!$A:$A,0),1))," ")</f>
        <v xml:space="preserve"> </v>
      </c>
      <c r="E90" s="7" t="str">
        <f>IF($B90&lt;&gt;" ",IF(INDEX(meno!$F:$F,MATCH($B90,meno!$A:$A,0),1)=0," ",UPPER(INDEX(meno!$F:$F,MATCH($B90,meno!$A:$A,0),1)))," ")</f>
        <v xml:space="preserve"> </v>
      </c>
      <c r="F90" s="18" t="str">
        <f>IF($G90&lt;&gt;" ",INDEX(meno!$D:$D,MATCH(B90,meno!$A:$A,0),1)," ")</f>
        <v xml:space="preserve"> </v>
      </c>
      <c r="G90" s="5" t="str">
        <f>IF(vysl!$H90="A",IF(HOUR(cas!$B91)=9,"DNF",IF(HOUR(cas!$B91)=8,"DQ",cas!$B91))," ")</f>
        <v xml:space="preserve"> </v>
      </c>
      <c r="H90" s="7" t="str">
        <f t="shared" si="3"/>
        <v xml:space="preserve"> </v>
      </c>
      <c r="I90" s="9" t="str">
        <f>IF($G90&lt;&gt;" ",vysl!$A90," ")</f>
        <v xml:space="preserve"> </v>
      </c>
    </row>
    <row r="91" spans="1:9">
      <c r="A91" s="9" t="str">
        <f t="shared" si="2"/>
        <v xml:space="preserve"> </v>
      </c>
      <c r="B91" s="1" t="str">
        <f>IF($G91 &lt;&gt; " ",cas!A92," ")</f>
        <v xml:space="preserve"> </v>
      </c>
      <c r="C91" s="6" t="str">
        <f>IF($G91&lt;&gt;" ",INDEX(meno!$B:$B,MATCH(B91,meno!$A:$A,0),1)," ")</f>
        <v xml:space="preserve"> </v>
      </c>
      <c r="D91" s="6" t="str">
        <f>IF($G91&lt;&gt;" ",IF(INDEX(meno!$E:$E,MATCH(B91,meno!$A:$A,0),1)=0," ",INDEX(meno!$E:$E,MATCH(B91,meno!$A:$A,0),1))," ")</f>
        <v xml:space="preserve"> </v>
      </c>
      <c r="E91" s="7" t="str">
        <f>IF($B91&lt;&gt;" ",IF(INDEX(meno!$F:$F,MATCH($B91,meno!$A:$A,0),1)=0," ",UPPER(INDEX(meno!$F:$F,MATCH($B91,meno!$A:$A,0),1)))," ")</f>
        <v xml:space="preserve"> </v>
      </c>
      <c r="F91" s="18" t="str">
        <f>IF($G91&lt;&gt;" ",INDEX(meno!$D:$D,MATCH(B91,meno!$A:$A,0),1)," ")</f>
        <v xml:space="preserve"> </v>
      </c>
      <c r="G91" s="5" t="str">
        <f>IF(vysl!$H91="A",IF(HOUR(cas!$B92)=9,"DNF",IF(HOUR(cas!$B92)=8,"DQ",cas!$B92))," ")</f>
        <v xml:space="preserve"> </v>
      </c>
      <c r="H91" s="7" t="str">
        <f t="shared" si="3"/>
        <v xml:space="preserve"> </v>
      </c>
      <c r="I91" s="9" t="str">
        <f>IF($G91&lt;&gt;" ",vysl!$A91," ")</f>
        <v xml:space="preserve"> </v>
      </c>
    </row>
    <row r="92" spans="1:9">
      <c r="A92" s="9" t="str">
        <f t="shared" si="2"/>
        <v xml:space="preserve"> </v>
      </c>
      <c r="B92" s="1" t="str">
        <f>IF($G92 &lt;&gt; " ",cas!A93," ")</f>
        <v xml:space="preserve"> </v>
      </c>
      <c r="C92" s="6" t="str">
        <f>IF($G92&lt;&gt;" ",INDEX(meno!$B:$B,MATCH(B92,meno!$A:$A,0),1)," ")</f>
        <v xml:space="preserve"> </v>
      </c>
      <c r="D92" s="6" t="str">
        <f>IF($G92&lt;&gt;" ",IF(INDEX(meno!$E:$E,MATCH(B92,meno!$A:$A,0),1)=0," ",INDEX(meno!$E:$E,MATCH(B92,meno!$A:$A,0),1))," ")</f>
        <v xml:space="preserve"> </v>
      </c>
      <c r="E92" s="7" t="str">
        <f>IF($B92&lt;&gt;" ",IF(INDEX(meno!$F:$F,MATCH($B92,meno!$A:$A,0),1)=0," ",UPPER(INDEX(meno!$F:$F,MATCH($B92,meno!$A:$A,0),1)))," ")</f>
        <v xml:space="preserve"> </v>
      </c>
      <c r="F92" s="18" t="str">
        <f>IF($G92&lt;&gt;" ",INDEX(meno!$D:$D,MATCH(B92,meno!$A:$A,0),1)," ")</f>
        <v xml:space="preserve"> </v>
      </c>
      <c r="G92" s="5" t="str">
        <f>IF(vysl!$H92="A",IF(HOUR(cas!$B93)=9,"DNF",IF(HOUR(cas!$B93)=8,"DQ",cas!$B93))," ")</f>
        <v xml:space="preserve"> </v>
      </c>
      <c r="H92" s="7" t="str">
        <f t="shared" si="3"/>
        <v xml:space="preserve"> </v>
      </c>
      <c r="I92" s="9" t="str">
        <f>IF($G92&lt;&gt;" ",vysl!$A92," ")</f>
        <v xml:space="preserve"> </v>
      </c>
    </row>
    <row r="93" spans="1:9">
      <c r="A93" s="9" t="str">
        <f t="shared" si="2"/>
        <v xml:space="preserve"> </v>
      </c>
      <c r="B93" s="1" t="str">
        <f>IF($G93 &lt;&gt; " ",cas!A94," ")</f>
        <v xml:space="preserve"> </v>
      </c>
      <c r="C93" s="6" t="str">
        <f>IF($G93&lt;&gt;" ",INDEX(meno!$B:$B,MATCH(B93,meno!$A:$A,0),1)," ")</f>
        <v xml:space="preserve"> </v>
      </c>
      <c r="D93" s="6" t="str">
        <f>IF($G93&lt;&gt;" ",IF(INDEX(meno!$E:$E,MATCH(B93,meno!$A:$A,0),1)=0," ",INDEX(meno!$E:$E,MATCH(B93,meno!$A:$A,0),1))," ")</f>
        <v xml:space="preserve"> </v>
      </c>
      <c r="E93" s="7" t="str">
        <f>IF($B93&lt;&gt;" ",IF(INDEX(meno!$F:$F,MATCH($B93,meno!$A:$A,0),1)=0," ",UPPER(INDEX(meno!$F:$F,MATCH($B93,meno!$A:$A,0),1)))," ")</f>
        <v xml:space="preserve"> </v>
      </c>
      <c r="F93" s="18" t="str">
        <f>IF($G93&lt;&gt;" ",INDEX(meno!$D:$D,MATCH(B93,meno!$A:$A,0),1)," ")</f>
        <v xml:space="preserve"> </v>
      </c>
      <c r="G93" s="5" t="str">
        <f>IF(vysl!$H93="A",IF(HOUR(cas!$B94)=9,"DNF",IF(HOUR(cas!$B94)=8,"DQ",cas!$B94))," ")</f>
        <v xml:space="preserve"> </v>
      </c>
      <c r="H93" s="7" t="str">
        <f t="shared" si="3"/>
        <v xml:space="preserve"> </v>
      </c>
      <c r="I93" s="9" t="str">
        <f>IF($G93&lt;&gt;" ",vysl!$A93," ")</f>
        <v xml:space="preserve"> </v>
      </c>
    </row>
    <row r="94" spans="1:9">
      <c r="A94" s="9" t="str">
        <f t="shared" si="2"/>
        <v xml:space="preserve"> </v>
      </c>
      <c r="B94" s="1" t="str">
        <f>IF($G94 &lt;&gt; " ",cas!A95," ")</f>
        <v xml:space="preserve"> </v>
      </c>
      <c r="C94" s="6" t="str">
        <f>IF($G94&lt;&gt;" ",INDEX(meno!$B:$B,MATCH(B94,meno!$A:$A,0),1)," ")</f>
        <v xml:space="preserve"> </v>
      </c>
      <c r="D94" s="6" t="str">
        <f>IF($G94&lt;&gt;" ",IF(INDEX(meno!$E:$E,MATCH(B94,meno!$A:$A,0),1)=0," ",INDEX(meno!$E:$E,MATCH(B94,meno!$A:$A,0),1))," ")</f>
        <v xml:space="preserve"> </v>
      </c>
      <c r="E94" s="7" t="str">
        <f>IF($B94&lt;&gt;" ",IF(INDEX(meno!$F:$F,MATCH($B94,meno!$A:$A,0),1)=0," ",UPPER(INDEX(meno!$F:$F,MATCH($B94,meno!$A:$A,0),1)))," ")</f>
        <v xml:space="preserve"> </v>
      </c>
      <c r="F94" s="18" t="str">
        <f>IF($G94&lt;&gt;" ",INDEX(meno!$D:$D,MATCH(B94,meno!$A:$A,0),1)," ")</f>
        <v xml:space="preserve"> </v>
      </c>
      <c r="G94" s="5" t="str">
        <f>IF(vysl!$H94="A",IF(HOUR(cas!$B95)=9,"DNF",IF(HOUR(cas!$B95)=8,"DQ",cas!$B95))," ")</f>
        <v xml:space="preserve"> </v>
      </c>
      <c r="H94" s="7" t="str">
        <f t="shared" si="3"/>
        <v xml:space="preserve"> </v>
      </c>
      <c r="I94" s="9" t="str">
        <f>IF($G94&lt;&gt;" ",vysl!$A94," ")</f>
        <v xml:space="preserve"> </v>
      </c>
    </row>
    <row r="95" spans="1:9">
      <c r="A95" s="9" t="str">
        <f t="shared" si="2"/>
        <v xml:space="preserve"> </v>
      </c>
      <c r="B95" s="1" t="str">
        <f>IF($G95 &lt;&gt; " ",cas!A96," ")</f>
        <v xml:space="preserve"> </v>
      </c>
      <c r="C95" s="6" t="str">
        <f>IF($G95&lt;&gt;" ",INDEX(meno!$B:$B,MATCH(B95,meno!$A:$A,0),1)," ")</f>
        <v xml:space="preserve"> </v>
      </c>
      <c r="D95" s="6" t="str">
        <f>IF($G95&lt;&gt;" ",IF(INDEX(meno!$E:$E,MATCH(B95,meno!$A:$A,0),1)=0," ",INDEX(meno!$E:$E,MATCH(B95,meno!$A:$A,0),1))," ")</f>
        <v xml:space="preserve"> </v>
      </c>
      <c r="E95" s="7" t="str">
        <f>IF($B95&lt;&gt;" ",IF(INDEX(meno!$F:$F,MATCH($B95,meno!$A:$A,0),1)=0," ",UPPER(INDEX(meno!$F:$F,MATCH($B95,meno!$A:$A,0),1)))," ")</f>
        <v xml:space="preserve"> </v>
      </c>
      <c r="F95" s="18" t="str">
        <f>IF($G95&lt;&gt;" ",INDEX(meno!$D:$D,MATCH(B95,meno!$A:$A,0),1)," ")</f>
        <v xml:space="preserve"> </v>
      </c>
      <c r="G95" s="5" t="str">
        <f>IF(vysl!$H95="A",IF(HOUR(cas!$B96)=9,"DNF",IF(HOUR(cas!$B96)=8,"DQ",cas!$B96))," ")</f>
        <v xml:space="preserve"> </v>
      </c>
      <c r="H95" s="7" t="str">
        <f t="shared" si="3"/>
        <v xml:space="preserve"> </v>
      </c>
      <c r="I95" s="9" t="str">
        <f>IF($G95&lt;&gt;" ",vysl!$A95," ")</f>
        <v xml:space="preserve"> </v>
      </c>
    </row>
    <row r="96" spans="1:9">
      <c r="A96" s="9" t="str">
        <f t="shared" si="2"/>
        <v xml:space="preserve"> </v>
      </c>
      <c r="B96" s="1" t="str">
        <f>IF($G96 &lt;&gt; " ",cas!A97," ")</f>
        <v xml:space="preserve"> </v>
      </c>
      <c r="C96" s="6" t="str">
        <f>IF($G96&lt;&gt;" ",INDEX(meno!$B:$B,MATCH(B96,meno!$A:$A,0),1)," ")</f>
        <v xml:space="preserve"> </v>
      </c>
      <c r="D96" s="6" t="str">
        <f>IF($G96&lt;&gt;" ",IF(INDEX(meno!$E:$E,MATCH(B96,meno!$A:$A,0),1)=0," ",INDEX(meno!$E:$E,MATCH(B96,meno!$A:$A,0),1))," ")</f>
        <v xml:space="preserve"> </v>
      </c>
      <c r="E96" s="7" t="str">
        <f>IF($B96&lt;&gt;" ",IF(INDEX(meno!$F:$F,MATCH($B96,meno!$A:$A,0),1)=0," ",UPPER(INDEX(meno!$F:$F,MATCH($B96,meno!$A:$A,0),1)))," ")</f>
        <v xml:space="preserve"> </v>
      </c>
      <c r="F96" s="18" t="str">
        <f>IF($G96&lt;&gt;" ",INDEX(meno!$D:$D,MATCH(B96,meno!$A:$A,0),1)," ")</f>
        <v xml:space="preserve"> </v>
      </c>
      <c r="G96" s="5" t="str">
        <f>IF(vysl!$H96="A",IF(HOUR(cas!$B97)=9,"DNF",IF(HOUR(cas!$B97)=8,"DQ",cas!$B97))," ")</f>
        <v xml:space="preserve"> </v>
      </c>
      <c r="H96" s="7" t="str">
        <f t="shared" si="3"/>
        <v xml:space="preserve"> </v>
      </c>
      <c r="I96" s="9" t="str">
        <f>IF($G96&lt;&gt;" ",vysl!$A96," ")</f>
        <v xml:space="preserve"> </v>
      </c>
    </row>
    <row r="97" spans="1:9">
      <c r="A97" s="9" t="str">
        <f t="shared" si="2"/>
        <v xml:space="preserve"> </v>
      </c>
      <c r="B97" s="1" t="str">
        <f>IF($G97 &lt;&gt; " ",cas!A98," ")</f>
        <v xml:space="preserve"> </v>
      </c>
      <c r="C97" s="6" t="str">
        <f>IF($G97&lt;&gt;" ",INDEX(meno!$B:$B,MATCH(B97,meno!$A:$A,0),1)," ")</f>
        <v xml:space="preserve"> </v>
      </c>
      <c r="D97" s="6" t="str">
        <f>IF($G97&lt;&gt;" ",IF(INDEX(meno!$E:$E,MATCH(B97,meno!$A:$A,0),1)=0," ",INDEX(meno!$E:$E,MATCH(B97,meno!$A:$A,0),1))," ")</f>
        <v xml:space="preserve"> </v>
      </c>
      <c r="E97" s="7" t="str">
        <f>IF($B97&lt;&gt;" ",IF(INDEX(meno!$F:$F,MATCH($B97,meno!$A:$A,0),1)=0," ",UPPER(INDEX(meno!$F:$F,MATCH($B97,meno!$A:$A,0),1)))," ")</f>
        <v xml:space="preserve"> </v>
      </c>
      <c r="F97" s="18" t="str">
        <f>IF($G97&lt;&gt;" ",INDEX(meno!$D:$D,MATCH(B97,meno!$A:$A,0),1)," ")</f>
        <v xml:space="preserve"> </v>
      </c>
      <c r="G97" s="5" t="str">
        <f>IF(vysl!$H97="A",IF(HOUR(cas!$B98)=9,"DNF",IF(HOUR(cas!$B98)=8,"DQ",cas!$B98))," ")</f>
        <v xml:space="preserve"> </v>
      </c>
      <c r="H97" s="7" t="str">
        <f t="shared" si="3"/>
        <v xml:space="preserve"> </v>
      </c>
      <c r="I97" s="9" t="str">
        <f>IF($G97&lt;&gt;" ",vysl!$A97," ")</f>
        <v xml:space="preserve"> </v>
      </c>
    </row>
    <row r="98" spans="1:9">
      <c r="A98" s="9" t="str">
        <f t="shared" si="2"/>
        <v xml:space="preserve"> </v>
      </c>
      <c r="B98" s="1" t="str">
        <f>IF($G98 &lt;&gt; " ",cas!A99," ")</f>
        <v xml:space="preserve"> </v>
      </c>
      <c r="C98" s="6" t="str">
        <f>IF($G98&lt;&gt;" ",INDEX(meno!$B:$B,MATCH(B98,meno!$A:$A,0),1)," ")</f>
        <v xml:space="preserve"> </v>
      </c>
      <c r="D98" s="6" t="str">
        <f>IF($G98&lt;&gt;" ",IF(INDEX(meno!$E:$E,MATCH(B98,meno!$A:$A,0),1)=0," ",INDEX(meno!$E:$E,MATCH(B98,meno!$A:$A,0),1))," ")</f>
        <v xml:space="preserve"> </v>
      </c>
      <c r="E98" s="7" t="str">
        <f>IF($B98&lt;&gt;" ",IF(INDEX(meno!$F:$F,MATCH($B98,meno!$A:$A,0),1)=0," ",UPPER(INDEX(meno!$F:$F,MATCH($B98,meno!$A:$A,0),1)))," ")</f>
        <v xml:space="preserve"> </v>
      </c>
      <c r="F98" s="18" t="str">
        <f>IF($G98&lt;&gt;" ",INDEX(meno!$D:$D,MATCH(B98,meno!$A:$A,0),1)," ")</f>
        <v xml:space="preserve"> </v>
      </c>
      <c r="G98" s="5" t="str">
        <f>IF(vysl!$H98="A",IF(HOUR(cas!$B99)=9,"DNF",IF(HOUR(cas!$B99)=8,"DQ",cas!$B99))," ")</f>
        <v xml:space="preserve"> </v>
      </c>
      <c r="H98" s="7" t="str">
        <f t="shared" si="3"/>
        <v xml:space="preserve"> </v>
      </c>
      <c r="I98" s="9" t="str">
        <f>IF($G98&lt;&gt;" ",vysl!$A98," ")</f>
        <v xml:space="preserve"> </v>
      </c>
    </row>
    <row r="99" spans="1:9">
      <c r="A99" s="9" t="str">
        <f t="shared" si="2"/>
        <v xml:space="preserve"> </v>
      </c>
      <c r="B99" s="1" t="str">
        <f>IF($G99 &lt;&gt; " ",cas!A100," ")</f>
        <v xml:space="preserve"> </v>
      </c>
      <c r="C99" s="6" t="str">
        <f>IF($G99&lt;&gt;" ",INDEX(meno!$B:$B,MATCH(B99,meno!$A:$A,0),1)," ")</f>
        <v xml:space="preserve"> </v>
      </c>
      <c r="D99" s="6" t="str">
        <f>IF($G99&lt;&gt;" ",IF(INDEX(meno!$E:$E,MATCH(B99,meno!$A:$A,0),1)=0," ",INDEX(meno!$E:$E,MATCH(B99,meno!$A:$A,0),1))," ")</f>
        <v xml:space="preserve"> </v>
      </c>
      <c r="E99" s="7" t="str">
        <f>IF($B99&lt;&gt;" ",IF(INDEX(meno!$F:$F,MATCH($B99,meno!$A:$A,0),1)=0," ",UPPER(INDEX(meno!$F:$F,MATCH($B99,meno!$A:$A,0),1)))," ")</f>
        <v xml:space="preserve"> </v>
      </c>
      <c r="F99" s="18" t="str">
        <f>IF($G99&lt;&gt;" ",INDEX(meno!$D:$D,MATCH(B99,meno!$A:$A,0),1)," ")</f>
        <v xml:space="preserve"> </v>
      </c>
      <c r="G99" s="5" t="str">
        <f>IF(vysl!$H99="A",IF(HOUR(cas!$B100)=9,"DNF",IF(HOUR(cas!$B100)=8,"DQ",cas!$B100))," ")</f>
        <v xml:space="preserve"> </v>
      </c>
      <c r="H99" s="7" t="str">
        <f t="shared" si="3"/>
        <v xml:space="preserve"> </v>
      </c>
      <c r="I99" s="9" t="str">
        <f>IF($G99&lt;&gt;" ",vysl!$A99," ")</f>
        <v xml:space="preserve"> </v>
      </c>
    </row>
    <row r="100" spans="1:9">
      <c r="A100" s="9" t="str">
        <f t="shared" si="2"/>
        <v xml:space="preserve"> </v>
      </c>
      <c r="B100" s="1" t="str">
        <f>IF($G100 &lt;&gt; " ",cas!A101," ")</f>
        <v xml:space="preserve"> </v>
      </c>
      <c r="C100" s="6" t="str">
        <f>IF($G100&lt;&gt;" ",INDEX(meno!$B:$B,MATCH(B100,meno!$A:$A,0),1)," ")</f>
        <v xml:space="preserve"> </v>
      </c>
      <c r="D100" s="6" t="str">
        <f>IF($G100&lt;&gt;" ",IF(INDEX(meno!$E:$E,MATCH(B100,meno!$A:$A,0),1)=0," ",INDEX(meno!$E:$E,MATCH(B100,meno!$A:$A,0),1))," ")</f>
        <v xml:space="preserve"> </v>
      </c>
      <c r="E100" s="7" t="str">
        <f>IF($B100&lt;&gt;" ",IF(INDEX(meno!$F:$F,MATCH($B100,meno!$A:$A,0),1)=0," ",UPPER(INDEX(meno!$F:$F,MATCH($B100,meno!$A:$A,0),1)))," ")</f>
        <v xml:space="preserve"> </v>
      </c>
      <c r="F100" s="18" t="str">
        <f>IF($G100&lt;&gt;" ",INDEX(meno!$D:$D,MATCH(B100,meno!$A:$A,0),1)," ")</f>
        <v xml:space="preserve"> </v>
      </c>
      <c r="G100" s="5" t="str">
        <f>IF(vysl!$H100="A",IF(HOUR(cas!$B101)=9,"DNF",IF(HOUR(cas!$B101)=8,"DQ",cas!$B101))," ")</f>
        <v xml:space="preserve"> </v>
      </c>
      <c r="H100" s="7" t="str">
        <f t="shared" si="3"/>
        <v xml:space="preserve"> </v>
      </c>
      <c r="I100" s="9" t="str">
        <f>IF($G100&lt;&gt;" ",vysl!$A100," ")</f>
        <v xml:space="preserve"> </v>
      </c>
    </row>
    <row r="101" spans="1:9">
      <c r="A101" s="9" t="str">
        <f t="shared" si="2"/>
        <v xml:space="preserve"> </v>
      </c>
      <c r="B101" s="1" t="str">
        <f>IF($G101 &lt;&gt; " ",cas!A102," ")</f>
        <v xml:space="preserve"> </v>
      </c>
      <c r="C101" s="6" t="str">
        <f>IF($G101&lt;&gt;" ",INDEX(meno!$B:$B,MATCH(B101,meno!$A:$A,0),1)," ")</f>
        <v xml:space="preserve"> </v>
      </c>
      <c r="D101" s="6" t="str">
        <f>IF($G101&lt;&gt;" ",IF(INDEX(meno!$E:$E,MATCH(B101,meno!$A:$A,0),1)=0," ",INDEX(meno!$E:$E,MATCH(B101,meno!$A:$A,0),1))," ")</f>
        <v xml:space="preserve"> </v>
      </c>
      <c r="E101" s="7" t="str">
        <f>IF($B101&lt;&gt;" ",IF(INDEX(meno!$F:$F,MATCH($B101,meno!$A:$A,0),1)=0," ",UPPER(INDEX(meno!$F:$F,MATCH($B101,meno!$A:$A,0),1)))," ")</f>
        <v xml:space="preserve"> </v>
      </c>
      <c r="F101" s="18" t="str">
        <f>IF($G101&lt;&gt;" ",INDEX(meno!$D:$D,MATCH(B101,meno!$A:$A,0),1)," ")</f>
        <v xml:space="preserve"> </v>
      </c>
      <c r="G101" s="5" t="str">
        <f>IF(vysl!$H101="A",IF(HOUR(cas!$B102)=9,"DNF",IF(HOUR(cas!$B102)=8,"DQ",cas!$B102))," ")</f>
        <v xml:space="preserve"> </v>
      </c>
      <c r="H101" s="7" t="str">
        <f t="shared" si="3"/>
        <v xml:space="preserve"> </v>
      </c>
      <c r="I101" s="9" t="str">
        <f>IF($G101&lt;&gt;" ",vysl!$A101," ")</f>
        <v xml:space="preserve"> </v>
      </c>
    </row>
    <row r="102" spans="1:9">
      <c r="A102" s="9" t="str">
        <f t="shared" si="2"/>
        <v xml:space="preserve"> </v>
      </c>
      <c r="B102" s="1" t="str">
        <f>IF($G102 &lt;&gt; " ",cas!A103," ")</f>
        <v xml:space="preserve"> </v>
      </c>
      <c r="C102" s="6" t="str">
        <f>IF($G102&lt;&gt;" ",INDEX(meno!$B:$B,MATCH(B102,meno!$A:$A,0),1)," ")</f>
        <v xml:space="preserve"> </v>
      </c>
      <c r="D102" s="6" t="str">
        <f>IF($G102&lt;&gt;" ",IF(INDEX(meno!$E:$E,MATCH(B102,meno!$A:$A,0),1)=0," ",INDEX(meno!$E:$E,MATCH(B102,meno!$A:$A,0),1))," ")</f>
        <v xml:space="preserve"> </v>
      </c>
      <c r="E102" s="7" t="str">
        <f>IF($B102&lt;&gt;" ",IF(INDEX(meno!$F:$F,MATCH($B102,meno!$A:$A,0),1)=0," ",UPPER(INDEX(meno!$F:$F,MATCH($B102,meno!$A:$A,0),1)))," ")</f>
        <v xml:space="preserve"> </v>
      </c>
      <c r="F102" s="18" t="str">
        <f>IF($G102&lt;&gt;" ",INDEX(meno!$D:$D,MATCH(B102,meno!$A:$A,0),1)," ")</f>
        <v xml:space="preserve"> </v>
      </c>
      <c r="G102" s="5" t="str">
        <f>IF(vysl!$H102="A",IF(HOUR(cas!$B103)=9,"DNF",IF(HOUR(cas!$B103)=8,"DQ",cas!$B103))," ")</f>
        <v xml:space="preserve"> </v>
      </c>
      <c r="H102" s="7" t="str">
        <f t="shared" si="3"/>
        <v xml:space="preserve"> </v>
      </c>
      <c r="I102" s="9" t="str">
        <f>IF($G102&lt;&gt;" ",vysl!$A102," ")</f>
        <v xml:space="preserve"> </v>
      </c>
    </row>
    <row r="103" spans="1:9">
      <c r="A103" s="9" t="str">
        <f t="shared" si="2"/>
        <v xml:space="preserve"> </v>
      </c>
      <c r="B103" s="1" t="str">
        <f>IF($G103 &lt;&gt; " ",cas!A104," ")</f>
        <v xml:space="preserve"> </v>
      </c>
      <c r="C103" s="6" t="str">
        <f>IF($G103&lt;&gt;" ",INDEX(meno!$B:$B,MATCH(B103,meno!$A:$A,0),1)," ")</f>
        <v xml:space="preserve"> </v>
      </c>
      <c r="D103" s="6" t="str">
        <f>IF($G103&lt;&gt;" ",IF(INDEX(meno!$E:$E,MATCH(B103,meno!$A:$A,0),1)=0," ",INDEX(meno!$E:$E,MATCH(B103,meno!$A:$A,0),1))," ")</f>
        <v xml:space="preserve"> </v>
      </c>
      <c r="E103" s="7" t="str">
        <f>IF($B103&lt;&gt;" ",IF(INDEX(meno!$F:$F,MATCH($B103,meno!$A:$A,0),1)=0," ",UPPER(INDEX(meno!$F:$F,MATCH($B103,meno!$A:$A,0),1)))," ")</f>
        <v xml:space="preserve"> </v>
      </c>
      <c r="F103" s="18" t="str">
        <f>IF($G103&lt;&gt;" ",INDEX(meno!$D:$D,MATCH(B103,meno!$A:$A,0),1)," ")</f>
        <v xml:space="preserve"> </v>
      </c>
      <c r="G103" s="5" t="str">
        <f>IF(vysl!$H103="A",IF(HOUR(cas!$B104)=9,"DNF",IF(HOUR(cas!$B104)=8,"DQ",cas!$B104))," ")</f>
        <v xml:space="preserve"> </v>
      </c>
      <c r="H103" s="7" t="str">
        <f t="shared" si="3"/>
        <v xml:space="preserve"> </v>
      </c>
      <c r="I103" s="9" t="str">
        <f>IF($G103&lt;&gt;" ",vysl!$A103," ")</f>
        <v xml:space="preserve"> </v>
      </c>
    </row>
    <row r="104" spans="1:9">
      <c r="A104" s="9" t="str">
        <f t="shared" si="2"/>
        <v xml:space="preserve"> </v>
      </c>
      <c r="B104" s="1" t="str">
        <f>IF($G104 &lt;&gt; " ",cas!A105," ")</f>
        <v xml:space="preserve"> </v>
      </c>
      <c r="C104" s="6" t="str">
        <f>IF($G104&lt;&gt;" ",INDEX(meno!$B:$B,MATCH(B104,meno!$A:$A,0),1)," ")</f>
        <v xml:space="preserve"> </v>
      </c>
      <c r="D104" s="6" t="str">
        <f>IF($G104&lt;&gt;" ",IF(INDEX(meno!$E:$E,MATCH(B104,meno!$A:$A,0),1)=0," ",INDEX(meno!$E:$E,MATCH(B104,meno!$A:$A,0),1))," ")</f>
        <v xml:space="preserve"> </v>
      </c>
      <c r="E104" s="7" t="str">
        <f>IF($B104&lt;&gt;" ",IF(INDEX(meno!$F:$F,MATCH($B104,meno!$A:$A,0),1)=0," ",UPPER(INDEX(meno!$F:$F,MATCH($B104,meno!$A:$A,0),1)))," ")</f>
        <v xml:space="preserve"> </v>
      </c>
      <c r="F104" s="18" t="str">
        <f>IF($G104&lt;&gt;" ",INDEX(meno!$D:$D,MATCH(B104,meno!$A:$A,0),1)," ")</f>
        <v xml:space="preserve"> </v>
      </c>
      <c r="G104" s="5" t="str">
        <f>IF(vysl!$H104="A",IF(HOUR(cas!$B105)=9,"DNF",IF(HOUR(cas!$B105)=8,"DQ",cas!$B105))," ")</f>
        <v xml:space="preserve"> </v>
      </c>
      <c r="H104" s="7" t="str">
        <f t="shared" si="3"/>
        <v xml:space="preserve"> </v>
      </c>
      <c r="I104" s="9" t="str">
        <f>IF($G104&lt;&gt;" ",vysl!$A104," ")</f>
        <v xml:space="preserve"> </v>
      </c>
    </row>
    <row r="105" spans="1:9">
      <c r="A105" s="9" t="str">
        <f t="shared" si="2"/>
        <v xml:space="preserve"> </v>
      </c>
      <c r="B105" s="1" t="str">
        <f>IF($G105 &lt;&gt; " ",cas!A106," ")</f>
        <v xml:space="preserve"> </v>
      </c>
      <c r="C105" s="6" t="str">
        <f>IF($G105&lt;&gt;" ",INDEX(meno!$B:$B,MATCH(B105,meno!$A:$A,0),1)," ")</f>
        <v xml:space="preserve"> </v>
      </c>
      <c r="D105" s="6" t="str">
        <f>IF($G105&lt;&gt;" ",IF(INDEX(meno!$E:$E,MATCH(B105,meno!$A:$A,0),1)=0," ",INDEX(meno!$E:$E,MATCH(B105,meno!$A:$A,0),1))," ")</f>
        <v xml:space="preserve"> </v>
      </c>
      <c r="E105" s="7" t="str">
        <f>IF($B105&lt;&gt;" ",IF(INDEX(meno!$F:$F,MATCH($B105,meno!$A:$A,0),1)=0," ",UPPER(INDEX(meno!$F:$F,MATCH($B105,meno!$A:$A,0),1)))," ")</f>
        <v xml:space="preserve"> </v>
      </c>
      <c r="F105" s="18" t="str">
        <f>IF($G105&lt;&gt;" ",INDEX(meno!$D:$D,MATCH(B105,meno!$A:$A,0),1)," ")</f>
        <v xml:space="preserve"> </v>
      </c>
      <c r="G105" s="5" t="str">
        <f>IF(vysl!$H105="A",IF(HOUR(cas!$B106)=9,"DNF",IF(HOUR(cas!$B106)=8,"DQ",cas!$B106))," ")</f>
        <v xml:space="preserve"> </v>
      </c>
      <c r="H105" s="7" t="str">
        <f t="shared" si="3"/>
        <v xml:space="preserve"> </v>
      </c>
      <c r="I105" s="9" t="str">
        <f>IF($G105&lt;&gt;" ",vysl!$A105," ")</f>
        <v xml:space="preserve"> </v>
      </c>
    </row>
    <row r="106" spans="1:9">
      <c r="A106" s="9" t="str">
        <f t="shared" si="2"/>
        <v xml:space="preserve"> </v>
      </c>
      <c r="B106" s="1" t="str">
        <f>IF($G106 &lt;&gt; " ",cas!A107," ")</f>
        <v xml:space="preserve"> </v>
      </c>
      <c r="C106" s="6" t="str">
        <f>IF($G106&lt;&gt;" ",INDEX(meno!$B:$B,MATCH(B106,meno!$A:$A,0),1)," ")</f>
        <v xml:space="preserve"> </v>
      </c>
      <c r="D106" s="6" t="str">
        <f>IF($G106&lt;&gt;" ",IF(INDEX(meno!$E:$E,MATCH(B106,meno!$A:$A,0),1)=0," ",INDEX(meno!$E:$E,MATCH(B106,meno!$A:$A,0),1))," ")</f>
        <v xml:space="preserve"> </v>
      </c>
      <c r="E106" s="7" t="str">
        <f>IF($B106&lt;&gt;" ",IF(INDEX(meno!$F:$F,MATCH($B106,meno!$A:$A,0),1)=0," ",UPPER(INDEX(meno!$F:$F,MATCH($B106,meno!$A:$A,0),1)))," ")</f>
        <v xml:space="preserve"> </v>
      </c>
      <c r="F106" s="18" t="str">
        <f>IF($G106&lt;&gt;" ",INDEX(meno!$D:$D,MATCH(B106,meno!$A:$A,0),1)," ")</f>
        <v xml:space="preserve"> </v>
      </c>
      <c r="G106" s="5" t="str">
        <f>IF(vysl!$H106="A",IF(HOUR(cas!$B107)=9,"DNF",IF(HOUR(cas!$B107)=8,"DQ",cas!$B107))," ")</f>
        <v xml:space="preserve"> </v>
      </c>
      <c r="H106" s="7" t="str">
        <f t="shared" si="3"/>
        <v xml:space="preserve"> </v>
      </c>
      <c r="I106" s="9" t="str">
        <f>IF($G106&lt;&gt;" ",vysl!$A106," ")</f>
        <v xml:space="preserve"> </v>
      </c>
    </row>
    <row r="107" spans="1:9">
      <c r="A107" s="9" t="str">
        <f t="shared" si="2"/>
        <v xml:space="preserve"> </v>
      </c>
      <c r="B107" s="1" t="str">
        <f>IF($G107 &lt;&gt; " ",cas!A108," ")</f>
        <v xml:space="preserve"> </v>
      </c>
      <c r="C107" s="6" t="str">
        <f>IF($G107&lt;&gt;" ",INDEX(meno!$B:$B,MATCH(B107,meno!$A:$A,0),1)," ")</f>
        <v xml:space="preserve"> </v>
      </c>
      <c r="D107" s="6" t="str">
        <f>IF($G107&lt;&gt;" ",IF(INDEX(meno!$E:$E,MATCH(B107,meno!$A:$A,0),1)=0," ",INDEX(meno!$E:$E,MATCH(B107,meno!$A:$A,0),1))," ")</f>
        <v xml:space="preserve"> </v>
      </c>
      <c r="E107" s="7" t="str">
        <f>IF($B107&lt;&gt;" ",IF(INDEX(meno!$F:$F,MATCH($B107,meno!$A:$A,0),1)=0," ",UPPER(INDEX(meno!$F:$F,MATCH($B107,meno!$A:$A,0),1)))," ")</f>
        <v xml:space="preserve"> </v>
      </c>
      <c r="F107" s="18" t="str">
        <f>IF($G107&lt;&gt;" ",INDEX(meno!$D:$D,MATCH(B107,meno!$A:$A,0),1)," ")</f>
        <v xml:space="preserve"> </v>
      </c>
      <c r="G107" s="5" t="str">
        <f>IF(vysl!$H107="A",IF(HOUR(cas!$B108)=9,"DNF",IF(HOUR(cas!$B108)=8,"DQ",cas!$B108))," ")</f>
        <v xml:space="preserve"> </v>
      </c>
      <c r="H107" s="7" t="str">
        <f t="shared" si="3"/>
        <v xml:space="preserve"> </v>
      </c>
      <c r="I107" s="9" t="str">
        <f>IF($G107&lt;&gt;" ",vysl!$A107," ")</f>
        <v xml:space="preserve"> </v>
      </c>
    </row>
    <row r="108" spans="1:9">
      <c r="A108" s="9" t="str">
        <f t="shared" si="2"/>
        <v xml:space="preserve"> </v>
      </c>
      <c r="B108" s="1" t="str">
        <f>IF($G108 &lt;&gt; " ",cas!A109," ")</f>
        <v xml:space="preserve"> </v>
      </c>
      <c r="C108" s="6" t="str">
        <f>IF($G108&lt;&gt;" ",INDEX(meno!$B:$B,MATCH(B108,meno!$A:$A,0),1)," ")</f>
        <v xml:space="preserve"> </v>
      </c>
      <c r="D108" s="6" t="str">
        <f>IF($G108&lt;&gt;" ",IF(INDEX(meno!$E:$E,MATCH(B108,meno!$A:$A,0),1)=0," ",INDEX(meno!$E:$E,MATCH(B108,meno!$A:$A,0),1))," ")</f>
        <v xml:space="preserve"> </v>
      </c>
      <c r="E108" s="7" t="str">
        <f>IF($B108&lt;&gt;" ",IF(INDEX(meno!$F:$F,MATCH($B108,meno!$A:$A,0),1)=0," ",UPPER(INDEX(meno!$F:$F,MATCH($B108,meno!$A:$A,0),1)))," ")</f>
        <v xml:space="preserve"> </v>
      </c>
      <c r="F108" s="18" t="str">
        <f>IF($G108&lt;&gt;" ",INDEX(meno!$D:$D,MATCH(B108,meno!$A:$A,0),1)," ")</f>
        <v xml:space="preserve"> </v>
      </c>
      <c r="G108" s="5" t="str">
        <f>IF(vysl!$H108="A",IF(HOUR(cas!$B109)=9,"DNF",IF(HOUR(cas!$B109)=8,"DQ",cas!$B109))," ")</f>
        <v xml:space="preserve"> </v>
      </c>
      <c r="H108" s="7" t="str">
        <f t="shared" si="3"/>
        <v xml:space="preserve"> </v>
      </c>
      <c r="I108" s="9" t="str">
        <f>IF($G108&lt;&gt;" ",vysl!$A108," ")</f>
        <v xml:space="preserve"> </v>
      </c>
    </row>
    <row r="109" spans="1:9">
      <c r="A109" s="9" t="str">
        <f t="shared" si="2"/>
        <v xml:space="preserve"> </v>
      </c>
      <c r="B109" s="1" t="str">
        <f>IF($G109 &lt;&gt; " ",cas!A110," ")</f>
        <v xml:space="preserve"> </v>
      </c>
      <c r="C109" s="6" t="str">
        <f>IF($G109&lt;&gt;" ",INDEX(meno!$B:$B,MATCH(B109,meno!$A:$A,0),1)," ")</f>
        <v xml:space="preserve"> </v>
      </c>
      <c r="D109" s="6" t="str">
        <f>IF($G109&lt;&gt;" ",IF(INDEX(meno!$E:$E,MATCH(B109,meno!$A:$A,0),1)=0," ",INDEX(meno!$E:$E,MATCH(B109,meno!$A:$A,0),1))," ")</f>
        <v xml:space="preserve"> </v>
      </c>
      <c r="E109" s="7" t="str">
        <f>IF($B109&lt;&gt;" ",IF(INDEX(meno!$F:$F,MATCH($B109,meno!$A:$A,0),1)=0," ",UPPER(INDEX(meno!$F:$F,MATCH($B109,meno!$A:$A,0),1)))," ")</f>
        <v xml:space="preserve"> </v>
      </c>
      <c r="F109" s="18" t="str">
        <f>IF($G109&lt;&gt;" ",INDEX(meno!$D:$D,MATCH(B109,meno!$A:$A,0),1)," ")</f>
        <v xml:space="preserve"> </v>
      </c>
      <c r="G109" s="5" t="str">
        <f>IF(vysl!$H109="A",IF(HOUR(cas!$B110)=9,"DNF",IF(HOUR(cas!$B110)=8,"DQ",cas!$B110))," ")</f>
        <v xml:space="preserve"> </v>
      </c>
      <c r="H109" s="7" t="str">
        <f t="shared" si="3"/>
        <v xml:space="preserve"> </v>
      </c>
      <c r="I109" s="9" t="str">
        <f>IF($G109&lt;&gt;" ",vysl!$A109," ")</f>
        <v xml:space="preserve"> </v>
      </c>
    </row>
    <row r="110" spans="1:9">
      <c r="A110" s="9" t="str">
        <f t="shared" si="2"/>
        <v xml:space="preserve"> </v>
      </c>
      <c r="B110" s="1" t="str">
        <f>IF($G110 &lt;&gt; " ",cas!A111," ")</f>
        <v xml:space="preserve"> </v>
      </c>
      <c r="C110" s="6" t="str">
        <f>IF($G110&lt;&gt;" ",INDEX(meno!$B:$B,MATCH(B110,meno!$A:$A,0),1)," ")</f>
        <v xml:space="preserve"> </v>
      </c>
      <c r="D110" s="6" t="str">
        <f>IF($G110&lt;&gt;" ",IF(INDEX(meno!$E:$E,MATCH(B110,meno!$A:$A,0),1)=0," ",INDEX(meno!$E:$E,MATCH(B110,meno!$A:$A,0),1))," ")</f>
        <v xml:space="preserve"> </v>
      </c>
      <c r="E110" s="7" t="str">
        <f>IF($B110&lt;&gt;" ",IF(INDEX(meno!$F:$F,MATCH($B110,meno!$A:$A,0),1)=0," ",UPPER(INDEX(meno!$F:$F,MATCH($B110,meno!$A:$A,0),1)))," ")</f>
        <v xml:space="preserve"> </v>
      </c>
      <c r="F110" s="18" t="str">
        <f>IF($G110&lt;&gt;" ",INDEX(meno!$D:$D,MATCH(B110,meno!$A:$A,0),1)," ")</f>
        <v xml:space="preserve"> </v>
      </c>
      <c r="G110" s="5" t="str">
        <f>IF(vysl!$H110="A",IF(HOUR(cas!$B111)=9,"DNF",IF(HOUR(cas!$B111)=8,"DQ",cas!$B111))," ")</f>
        <v xml:space="preserve"> </v>
      </c>
      <c r="H110" s="7" t="str">
        <f t="shared" si="3"/>
        <v xml:space="preserve"> </v>
      </c>
      <c r="I110" s="9" t="str">
        <f>IF($G110&lt;&gt;" ",vysl!$A110," ")</f>
        <v xml:space="preserve"> </v>
      </c>
    </row>
    <row r="111" spans="1:9">
      <c r="A111" s="9" t="str">
        <f t="shared" si="2"/>
        <v xml:space="preserve"> </v>
      </c>
      <c r="B111" s="1" t="str">
        <f>IF($G111 &lt;&gt; " ",cas!A112," ")</f>
        <v xml:space="preserve"> </v>
      </c>
      <c r="C111" s="6" t="str">
        <f>IF($G111&lt;&gt;" ",INDEX(meno!$B:$B,MATCH(B111,meno!$A:$A,0),1)," ")</f>
        <v xml:space="preserve"> </v>
      </c>
      <c r="D111" s="6" t="str">
        <f>IF($G111&lt;&gt;" ",IF(INDEX(meno!$E:$E,MATCH(B111,meno!$A:$A,0),1)=0," ",INDEX(meno!$E:$E,MATCH(B111,meno!$A:$A,0),1))," ")</f>
        <v xml:space="preserve"> </v>
      </c>
      <c r="E111" s="7" t="str">
        <f>IF($B111&lt;&gt;" ",IF(INDEX(meno!$F:$F,MATCH($B111,meno!$A:$A,0),1)=0," ",UPPER(INDEX(meno!$F:$F,MATCH($B111,meno!$A:$A,0),1)))," ")</f>
        <v xml:space="preserve"> </v>
      </c>
      <c r="F111" s="18" t="str">
        <f>IF($G111&lt;&gt;" ",INDEX(meno!$D:$D,MATCH(B111,meno!$A:$A,0),1)," ")</f>
        <v xml:space="preserve"> </v>
      </c>
      <c r="G111" s="5" t="str">
        <f>IF(vysl!$H111="A",IF(HOUR(cas!$B112)=9,"DNF",IF(HOUR(cas!$B112)=8,"DQ",cas!$B112))," ")</f>
        <v xml:space="preserve"> </v>
      </c>
      <c r="H111" s="7" t="str">
        <f t="shared" si="3"/>
        <v xml:space="preserve"> </v>
      </c>
      <c r="I111" s="9" t="str">
        <f>IF($G111&lt;&gt;" ",vysl!$A111," ")</f>
        <v xml:space="preserve"> </v>
      </c>
    </row>
    <row r="112" spans="1:9">
      <c r="A112" s="9" t="str">
        <f t="shared" si="2"/>
        <v xml:space="preserve"> </v>
      </c>
      <c r="B112" s="1" t="str">
        <f>IF($G112 &lt;&gt; " ",cas!A113," ")</f>
        <v xml:space="preserve"> </v>
      </c>
      <c r="C112" s="6" t="str">
        <f>IF($G112&lt;&gt;" ",INDEX(meno!$B:$B,MATCH(B112,meno!$A:$A,0),1)," ")</f>
        <v xml:space="preserve"> </v>
      </c>
      <c r="D112" s="6" t="str">
        <f>IF($G112&lt;&gt;" ",IF(INDEX(meno!$E:$E,MATCH(B112,meno!$A:$A,0),1)=0," ",INDEX(meno!$E:$E,MATCH(B112,meno!$A:$A,0),1))," ")</f>
        <v xml:space="preserve"> </v>
      </c>
      <c r="E112" s="7" t="str">
        <f>IF($B112&lt;&gt;" ",IF(INDEX(meno!$F:$F,MATCH($B112,meno!$A:$A,0),1)=0," ",UPPER(INDEX(meno!$F:$F,MATCH($B112,meno!$A:$A,0),1)))," ")</f>
        <v xml:space="preserve"> </v>
      </c>
      <c r="F112" s="18" t="str">
        <f>IF($G112&lt;&gt;" ",INDEX(meno!$D:$D,MATCH(B112,meno!$A:$A,0),1)," ")</f>
        <v xml:space="preserve"> </v>
      </c>
      <c r="G112" s="5" t="str">
        <f>IF(vysl!$H112="A",IF(HOUR(cas!$B113)=9,"DNF",IF(HOUR(cas!$B113)=8,"DQ",cas!$B113))," ")</f>
        <v xml:space="preserve"> </v>
      </c>
      <c r="H112" s="7" t="str">
        <f t="shared" si="3"/>
        <v xml:space="preserve"> </v>
      </c>
      <c r="I112" s="9" t="str">
        <f>IF($G112&lt;&gt;" ",vysl!$A112," ")</f>
        <v xml:space="preserve"> </v>
      </c>
    </row>
    <row r="113" spans="1:9">
      <c r="A113" s="9" t="str">
        <f t="shared" si="2"/>
        <v xml:space="preserve"> </v>
      </c>
      <c r="B113" s="1" t="str">
        <f>IF($G113 &lt;&gt; " ",cas!A114," ")</f>
        <v xml:space="preserve"> </v>
      </c>
      <c r="C113" s="6" t="str">
        <f>IF($G113&lt;&gt;" ",INDEX(meno!$B:$B,MATCH(B113,meno!$A:$A,0),1)," ")</f>
        <v xml:space="preserve"> </v>
      </c>
      <c r="D113" s="6" t="str">
        <f>IF($G113&lt;&gt;" ",IF(INDEX(meno!$E:$E,MATCH(B113,meno!$A:$A,0),1)=0," ",INDEX(meno!$E:$E,MATCH(B113,meno!$A:$A,0),1))," ")</f>
        <v xml:space="preserve"> </v>
      </c>
      <c r="E113" s="7" t="str">
        <f>IF($B113&lt;&gt;" ",IF(INDEX(meno!$F:$F,MATCH($B113,meno!$A:$A,0),1)=0," ",UPPER(INDEX(meno!$F:$F,MATCH($B113,meno!$A:$A,0),1)))," ")</f>
        <v xml:space="preserve"> </v>
      </c>
      <c r="F113" s="18" t="str">
        <f>IF($G113&lt;&gt;" ",INDEX(meno!$D:$D,MATCH(B113,meno!$A:$A,0),1)," ")</f>
        <v xml:space="preserve"> </v>
      </c>
      <c r="G113" s="5" t="str">
        <f>IF(vysl!$H113="A",IF(HOUR(cas!$B114)=9,"DNF",IF(HOUR(cas!$B114)=8,"DQ",cas!$B114))," ")</f>
        <v xml:space="preserve"> </v>
      </c>
      <c r="H113" s="7" t="str">
        <f t="shared" si="3"/>
        <v xml:space="preserve"> </v>
      </c>
      <c r="I113" s="9" t="str">
        <f>IF($G113&lt;&gt;" ",vysl!$A113," ")</f>
        <v xml:space="preserve"> </v>
      </c>
    </row>
    <row r="114" spans="1:9">
      <c r="A114" s="9" t="str">
        <f t="shared" si="2"/>
        <v xml:space="preserve"> </v>
      </c>
      <c r="B114" s="1" t="str">
        <f>IF($G114 &lt;&gt; " ",cas!A115," ")</f>
        <v xml:space="preserve"> </v>
      </c>
      <c r="C114" s="6" t="str">
        <f>IF($G114&lt;&gt;" ",INDEX(meno!$B:$B,MATCH(B114,meno!$A:$A,0),1)," ")</f>
        <v xml:space="preserve"> </v>
      </c>
      <c r="D114" s="6" t="str">
        <f>IF($G114&lt;&gt;" ",IF(INDEX(meno!$E:$E,MATCH(B114,meno!$A:$A,0),1)=0," ",INDEX(meno!$E:$E,MATCH(B114,meno!$A:$A,0),1))," ")</f>
        <v xml:space="preserve"> </v>
      </c>
      <c r="E114" s="7" t="str">
        <f>IF($B114&lt;&gt;" ",IF(INDEX(meno!$F:$F,MATCH($B114,meno!$A:$A,0),1)=0," ",UPPER(INDEX(meno!$F:$F,MATCH($B114,meno!$A:$A,0),1)))," ")</f>
        <v xml:space="preserve"> </v>
      </c>
      <c r="F114" s="18" t="str">
        <f>IF($G114&lt;&gt;" ",INDEX(meno!$D:$D,MATCH(B114,meno!$A:$A,0),1)," ")</f>
        <v xml:space="preserve"> </v>
      </c>
      <c r="G114" s="5" t="str">
        <f>IF(vysl!$H114="A",IF(HOUR(cas!$B115)=9,"DNF",IF(HOUR(cas!$B115)=8,"DQ",cas!$B115))," ")</f>
        <v xml:space="preserve"> </v>
      </c>
      <c r="H114" s="7" t="str">
        <f t="shared" si="3"/>
        <v xml:space="preserve"> </v>
      </c>
      <c r="I114" s="9" t="str">
        <f>IF($G114&lt;&gt;" ",vysl!$A114," ")</f>
        <v xml:space="preserve"> </v>
      </c>
    </row>
    <row r="115" spans="1:9">
      <c r="A115" s="9" t="str">
        <f t="shared" si="2"/>
        <v xml:space="preserve"> </v>
      </c>
      <c r="B115" s="1" t="str">
        <f>IF($G115 &lt;&gt; " ",cas!A116," ")</f>
        <v xml:space="preserve"> </v>
      </c>
      <c r="C115" s="6" t="str">
        <f>IF($G115&lt;&gt;" ",INDEX(meno!$B:$B,MATCH(B115,meno!$A:$A,0),1)," ")</f>
        <v xml:space="preserve"> </v>
      </c>
      <c r="D115" s="6" t="str">
        <f>IF($G115&lt;&gt;" ",IF(INDEX(meno!$E:$E,MATCH(B115,meno!$A:$A,0),1)=0," ",INDEX(meno!$E:$E,MATCH(B115,meno!$A:$A,0),1))," ")</f>
        <v xml:space="preserve"> </v>
      </c>
      <c r="E115" s="7" t="str">
        <f>IF($B115&lt;&gt;" ",IF(INDEX(meno!$F:$F,MATCH($B115,meno!$A:$A,0),1)=0," ",UPPER(INDEX(meno!$F:$F,MATCH($B115,meno!$A:$A,0),1)))," ")</f>
        <v xml:space="preserve"> </v>
      </c>
      <c r="F115" s="18" t="str">
        <f>IF($G115&lt;&gt;" ",INDEX(meno!$D:$D,MATCH(B115,meno!$A:$A,0),1)," ")</f>
        <v xml:space="preserve"> </v>
      </c>
      <c r="G115" s="5" t="str">
        <f>IF(vysl!$H115="A",IF(HOUR(cas!$B116)=9,"DNF",IF(HOUR(cas!$B116)=8,"DQ",cas!$B116))," ")</f>
        <v xml:space="preserve"> </v>
      </c>
      <c r="H115" s="7" t="str">
        <f t="shared" si="3"/>
        <v xml:space="preserve"> </v>
      </c>
      <c r="I115" s="9" t="str">
        <f>IF($G115&lt;&gt;" ",vysl!$A115," ")</f>
        <v xml:space="preserve"> </v>
      </c>
    </row>
    <row r="116" spans="1:9">
      <c r="A116" s="9" t="str">
        <f t="shared" si="2"/>
        <v xml:space="preserve"> </v>
      </c>
      <c r="B116" s="1" t="str">
        <f>IF($G116 &lt;&gt; " ",cas!A117," ")</f>
        <v xml:space="preserve"> </v>
      </c>
      <c r="C116" s="6" t="str">
        <f>IF($G116&lt;&gt;" ",INDEX(meno!$B:$B,MATCH(B116,meno!$A:$A,0),1)," ")</f>
        <v xml:space="preserve"> </v>
      </c>
      <c r="D116" s="6" t="str">
        <f>IF($G116&lt;&gt;" ",IF(INDEX(meno!$E:$E,MATCH(B116,meno!$A:$A,0),1)=0," ",INDEX(meno!$E:$E,MATCH(B116,meno!$A:$A,0),1))," ")</f>
        <v xml:space="preserve"> </v>
      </c>
      <c r="E116" s="7" t="str">
        <f>IF($B116&lt;&gt;" ",IF(INDEX(meno!$F:$F,MATCH($B116,meno!$A:$A,0),1)=0," ",UPPER(INDEX(meno!$F:$F,MATCH($B116,meno!$A:$A,0),1)))," ")</f>
        <v xml:space="preserve"> </v>
      </c>
      <c r="F116" s="18" t="str">
        <f>IF($G116&lt;&gt;" ",INDEX(meno!$D:$D,MATCH(B116,meno!$A:$A,0),1)," ")</f>
        <v xml:space="preserve"> </v>
      </c>
      <c r="G116" s="5" t="str">
        <f>IF(vysl!$H116="A",IF(HOUR(cas!$B117)=9,"DNF",IF(HOUR(cas!$B117)=8,"DQ",cas!$B117))," ")</f>
        <v xml:space="preserve"> </v>
      </c>
      <c r="H116" s="7" t="str">
        <f t="shared" si="3"/>
        <v xml:space="preserve"> </v>
      </c>
      <c r="I116" s="9" t="str">
        <f>IF($G116&lt;&gt;" ",vysl!$A116," ")</f>
        <v xml:space="preserve"> </v>
      </c>
    </row>
    <row r="117" spans="1:9">
      <c r="A117" s="9" t="str">
        <f t="shared" si="2"/>
        <v xml:space="preserve"> </v>
      </c>
      <c r="B117" s="1" t="str">
        <f>IF($G117 &lt;&gt; " ",cas!A118," ")</f>
        <v xml:space="preserve"> </v>
      </c>
      <c r="C117" s="6" t="str">
        <f>IF($G117&lt;&gt;" ",INDEX(meno!$B:$B,MATCH(B117,meno!$A:$A,0),1)," ")</f>
        <v xml:space="preserve"> </v>
      </c>
      <c r="D117" s="6" t="str">
        <f>IF($G117&lt;&gt;" ",IF(INDEX(meno!$E:$E,MATCH(B117,meno!$A:$A,0),1)=0," ",INDEX(meno!$E:$E,MATCH(B117,meno!$A:$A,0),1))," ")</f>
        <v xml:space="preserve"> </v>
      </c>
      <c r="E117" s="7" t="str">
        <f>IF($B117&lt;&gt;" ",IF(INDEX(meno!$F:$F,MATCH($B117,meno!$A:$A,0),1)=0," ",UPPER(INDEX(meno!$F:$F,MATCH($B117,meno!$A:$A,0),1)))," ")</f>
        <v xml:space="preserve"> </v>
      </c>
      <c r="F117" s="18" t="str">
        <f>IF($G117&lt;&gt;" ",INDEX(meno!$D:$D,MATCH(B117,meno!$A:$A,0),1)," ")</f>
        <v xml:space="preserve"> </v>
      </c>
      <c r="G117" s="5" t="str">
        <f>IF(vysl!$H117="A",IF(HOUR(cas!$B118)=9,"DNF",IF(HOUR(cas!$B118)=8,"DQ",cas!$B118))," ")</f>
        <v xml:space="preserve"> </v>
      </c>
      <c r="H117" s="7" t="str">
        <f t="shared" si="3"/>
        <v xml:space="preserve"> </v>
      </c>
      <c r="I117" s="9" t="str">
        <f>IF($G117&lt;&gt;" ",vysl!$A117," ")</f>
        <v xml:space="preserve"> </v>
      </c>
    </row>
    <row r="118" spans="1:9">
      <c r="A118" s="9" t="str">
        <f t="shared" si="2"/>
        <v xml:space="preserve"> </v>
      </c>
      <c r="B118" s="1" t="str">
        <f>IF($G118 &lt;&gt; " ",cas!A119," ")</f>
        <v xml:space="preserve"> </v>
      </c>
      <c r="C118" s="6" t="str">
        <f>IF($G118&lt;&gt;" ",INDEX(meno!$B:$B,MATCH(B118,meno!$A:$A,0),1)," ")</f>
        <v xml:space="preserve"> </v>
      </c>
      <c r="D118" s="6" t="str">
        <f>IF($G118&lt;&gt;" ",IF(INDEX(meno!$E:$E,MATCH(B118,meno!$A:$A,0),1)=0," ",INDEX(meno!$E:$E,MATCH(B118,meno!$A:$A,0),1))," ")</f>
        <v xml:space="preserve"> </v>
      </c>
      <c r="E118" s="7" t="str">
        <f>IF($B118&lt;&gt;" ",IF(INDEX(meno!$F:$F,MATCH($B118,meno!$A:$A,0),1)=0," ",UPPER(INDEX(meno!$F:$F,MATCH($B118,meno!$A:$A,0),1)))," ")</f>
        <v xml:space="preserve"> </v>
      </c>
      <c r="F118" s="18" t="str">
        <f>IF($G118&lt;&gt;" ",INDEX(meno!$D:$D,MATCH(B118,meno!$A:$A,0),1)," ")</f>
        <v xml:space="preserve"> </v>
      </c>
      <c r="G118" s="5" t="str">
        <f>IF(vysl!$H118="A",IF(HOUR(cas!$B119)=9,"DNF",IF(HOUR(cas!$B119)=8,"DQ",cas!$B119))," ")</f>
        <v xml:space="preserve"> </v>
      </c>
      <c r="H118" s="7" t="str">
        <f t="shared" si="3"/>
        <v xml:space="preserve"> </v>
      </c>
      <c r="I118" s="9" t="str">
        <f>IF($G118&lt;&gt;" ",vysl!$A118," ")</f>
        <v xml:space="preserve"> </v>
      </c>
    </row>
    <row r="119" spans="1:9">
      <c r="A119" s="9" t="str">
        <f t="shared" si="2"/>
        <v xml:space="preserve"> </v>
      </c>
      <c r="B119" s="1" t="str">
        <f>IF($G119 &lt;&gt; " ",cas!A120," ")</f>
        <v xml:space="preserve"> </v>
      </c>
      <c r="C119" s="6" t="str">
        <f>IF($G119&lt;&gt;" ",INDEX(meno!$B:$B,MATCH(B119,meno!$A:$A,0),1)," ")</f>
        <v xml:space="preserve"> </v>
      </c>
      <c r="D119" s="6" t="str">
        <f>IF($G119&lt;&gt;" ",IF(INDEX(meno!$E:$E,MATCH(B119,meno!$A:$A,0),1)=0," ",INDEX(meno!$E:$E,MATCH(B119,meno!$A:$A,0),1))," ")</f>
        <v xml:space="preserve"> </v>
      </c>
      <c r="E119" s="7" t="str">
        <f>IF($B119&lt;&gt;" ",IF(INDEX(meno!$F:$F,MATCH($B119,meno!$A:$A,0),1)=0," ",UPPER(INDEX(meno!$F:$F,MATCH($B119,meno!$A:$A,0),1)))," ")</f>
        <v xml:space="preserve"> </v>
      </c>
      <c r="F119" s="18" t="str">
        <f>IF($G119&lt;&gt;" ",INDEX(meno!$D:$D,MATCH(B119,meno!$A:$A,0),1)," ")</f>
        <v xml:space="preserve"> </v>
      </c>
      <c r="G119" s="5" t="str">
        <f>IF(vysl!$H119="A",IF(HOUR(cas!$B120)=9,"DNF",IF(HOUR(cas!$B120)=8,"DQ",cas!$B120))," ")</f>
        <v xml:space="preserve"> </v>
      </c>
      <c r="H119" s="7" t="str">
        <f t="shared" si="3"/>
        <v xml:space="preserve"> </v>
      </c>
      <c r="I119" s="9" t="str">
        <f>IF($G119&lt;&gt;" ",vysl!$A119," ")</f>
        <v xml:space="preserve"> </v>
      </c>
    </row>
    <row r="120" spans="1:9">
      <c r="A120" s="9" t="str">
        <f t="shared" si="2"/>
        <v xml:space="preserve"> </v>
      </c>
      <c r="B120" s="1" t="str">
        <f>IF($G120 &lt;&gt; " ",cas!A121," ")</f>
        <v xml:space="preserve"> </v>
      </c>
      <c r="C120" s="6" t="str">
        <f>IF($G120&lt;&gt;" ",INDEX(meno!$B:$B,MATCH(B120,meno!$A:$A,0),1)," ")</f>
        <v xml:space="preserve"> </v>
      </c>
      <c r="D120" s="6" t="str">
        <f>IF($G120&lt;&gt;" ",IF(INDEX(meno!$E:$E,MATCH(B120,meno!$A:$A,0),1)=0," ",INDEX(meno!$E:$E,MATCH(B120,meno!$A:$A,0),1))," ")</f>
        <v xml:space="preserve"> </v>
      </c>
      <c r="E120" s="7" t="str">
        <f>IF($B120&lt;&gt;" ",IF(INDEX(meno!$F:$F,MATCH($B120,meno!$A:$A,0),1)=0," ",UPPER(INDEX(meno!$F:$F,MATCH($B120,meno!$A:$A,0),1)))," ")</f>
        <v xml:space="preserve"> </v>
      </c>
      <c r="F120" s="18" t="str">
        <f>IF($G120&lt;&gt;" ",INDEX(meno!$D:$D,MATCH(B120,meno!$A:$A,0),1)," ")</f>
        <v xml:space="preserve"> </v>
      </c>
      <c r="G120" s="5" t="str">
        <f>IF(vysl!$H120="A",IF(HOUR(cas!$B121)=9,"DNF",IF(HOUR(cas!$B121)=8,"DQ",cas!$B121))," ")</f>
        <v xml:space="preserve"> </v>
      </c>
      <c r="H120" s="7" t="str">
        <f t="shared" si="3"/>
        <v xml:space="preserve"> </v>
      </c>
      <c r="I120" s="9" t="str">
        <f>IF($G120&lt;&gt;" ",vysl!$A120," ")</f>
        <v xml:space="preserve"> </v>
      </c>
    </row>
    <row r="121" spans="1:9">
      <c r="A121" s="9" t="str">
        <f t="shared" si="2"/>
        <v xml:space="preserve"> </v>
      </c>
      <c r="B121" s="1" t="str">
        <f>IF($G121 &lt;&gt; " ",cas!A122," ")</f>
        <v xml:space="preserve"> </v>
      </c>
      <c r="C121" s="6" t="str">
        <f>IF($G121&lt;&gt;" ",INDEX(meno!$B:$B,MATCH(B121,meno!$A:$A,0),1)," ")</f>
        <v xml:space="preserve"> </v>
      </c>
      <c r="D121" s="6" t="str">
        <f>IF($G121&lt;&gt;" ",IF(INDEX(meno!$E:$E,MATCH(B121,meno!$A:$A,0),1)=0," ",INDEX(meno!$E:$E,MATCH(B121,meno!$A:$A,0),1))," ")</f>
        <v xml:space="preserve"> </v>
      </c>
      <c r="E121" s="7" t="str">
        <f>IF($B121&lt;&gt;" ",IF(INDEX(meno!$F:$F,MATCH($B121,meno!$A:$A,0),1)=0," ",UPPER(INDEX(meno!$F:$F,MATCH($B121,meno!$A:$A,0),1)))," ")</f>
        <v xml:space="preserve"> </v>
      </c>
      <c r="F121" s="18" t="str">
        <f>IF($G121&lt;&gt;" ",INDEX(meno!$D:$D,MATCH(B121,meno!$A:$A,0),1)," ")</f>
        <v xml:space="preserve"> </v>
      </c>
      <c r="G121" s="5" t="str">
        <f>IF(vysl!$H121="A",IF(HOUR(cas!$B122)=9,"DNF",IF(HOUR(cas!$B122)=8,"DQ",cas!$B122))," ")</f>
        <v xml:space="preserve"> </v>
      </c>
      <c r="H121" s="7" t="str">
        <f t="shared" si="3"/>
        <v xml:space="preserve"> </v>
      </c>
      <c r="I121" s="9" t="str">
        <f>IF($G121&lt;&gt;" ",vysl!$A121," ")</f>
        <v xml:space="preserve"> </v>
      </c>
    </row>
    <row r="122" spans="1:9">
      <c r="A122" s="9" t="str">
        <f t="shared" si="2"/>
        <v xml:space="preserve"> </v>
      </c>
      <c r="B122" s="1" t="str">
        <f>IF($G122 &lt;&gt; " ",cas!A123," ")</f>
        <v xml:space="preserve"> </v>
      </c>
      <c r="C122" s="6" t="str">
        <f>IF($G122&lt;&gt;" ",INDEX(meno!$B:$B,MATCH(B122,meno!$A:$A,0),1)," ")</f>
        <v xml:space="preserve"> </v>
      </c>
      <c r="D122" s="6" t="str">
        <f>IF($G122&lt;&gt;" ",IF(INDEX(meno!$E:$E,MATCH(B122,meno!$A:$A,0),1)=0," ",INDEX(meno!$E:$E,MATCH(B122,meno!$A:$A,0),1))," ")</f>
        <v xml:space="preserve"> </v>
      </c>
      <c r="E122" s="7" t="str">
        <f>IF($B122&lt;&gt;" ",IF(INDEX(meno!$F:$F,MATCH($B122,meno!$A:$A,0),1)=0," ",UPPER(INDEX(meno!$F:$F,MATCH($B122,meno!$A:$A,0),1)))," ")</f>
        <v xml:space="preserve"> </v>
      </c>
      <c r="F122" s="18" t="str">
        <f>IF($G122&lt;&gt;" ",INDEX(meno!$D:$D,MATCH(B122,meno!$A:$A,0),1)," ")</f>
        <v xml:space="preserve"> </v>
      </c>
      <c r="G122" s="5" t="str">
        <f>IF(vysl!$H122="A",IF(HOUR(cas!$B123)=9,"DNF",IF(HOUR(cas!$B123)=8,"DQ",cas!$B123))," ")</f>
        <v xml:space="preserve"> </v>
      </c>
      <c r="H122" s="7" t="str">
        <f t="shared" si="3"/>
        <v xml:space="preserve"> </v>
      </c>
      <c r="I122" s="9" t="str">
        <f>IF($G122&lt;&gt;" ",vysl!$A122," ")</f>
        <v xml:space="preserve"> </v>
      </c>
    </row>
    <row r="123" spans="1:9">
      <c r="A123" s="9" t="str">
        <f t="shared" si="2"/>
        <v xml:space="preserve"> </v>
      </c>
      <c r="B123" s="1" t="str">
        <f>IF($G123 &lt;&gt; " ",cas!A124," ")</f>
        <v xml:space="preserve"> </v>
      </c>
      <c r="C123" s="6" t="str">
        <f>IF($G123&lt;&gt;" ",INDEX(meno!$B:$B,MATCH(B123,meno!$A:$A,0),1)," ")</f>
        <v xml:space="preserve"> </v>
      </c>
      <c r="D123" s="6" t="str">
        <f>IF($G123&lt;&gt;" ",IF(INDEX(meno!$E:$E,MATCH(B123,meno!$A:$A,0),1)=0," ",INDEX(meno!$E:$E,MATCH(B123,meno!$A:$A,0),1))," ")</f>
        <v xml:space="preserve"> </v>
      </c>
      <c r="E123" s="7" t="str">
        <f>IF($B123&lt;&gt;" ",IF(INDEX(meno!$F:$F,MATCH($B123,meno!$A:$A,0),1)=0," ",UPPER(INDEX(meno!$F:$F,MATCH($B123,meno!$A:$A,0),1)))," ")</f>
        <v xml:space="preserve"> </v>
      </c>
      <c r="F123" s="18" t="str">
        <f>IF($G123&lt;&gt;" ",INDEX(meno!$D:$D,MATCH(B123,meno!$A:$A,0),1)," ")</f>
        <v xml:space="preserve"> </v>
      </c>
      <c r="G123" s="5" t="str">
        <f>IF(vysl!$H123="A",IF(HOUR(cas!$B124)=9,"DNF",IF(HOUR(cas!$B124)=8,"DQ",cas!$B124))," ")</f>
        <v xml:space="preserve"> </v>
      </c>
      <c r="H123" s="7" t="str">
        <f t="shared" si="3"/>
        <v xml:space="preserve"> </v>
      </c>
      <c r="I123" s="9" t="str">
        <f>IF($G123&lt;&gt;" ",vysl!$A123," ")</f>
        <v xml:space="preserve"> </v>
      </c>
    </row>
    <row r="124" spans="1:9">
      <c r="A124" s="9" t="str">
        <f t="shared" si="2"/>
        <v xml:space="preserve"> </v>
      </c>
      <c r="B124" s="1" t="str">
        <f>IF($G124 &lt;&gt; " ",cas!A125," ")</f>
        <v xml:space="preserve"> </v>
      </c>
      <c r="C124" s="6" t="str">
        <f>IF($G124&lt;&gt;" ",INDEX(meno!$B:$B,MATCH(B124,meno!$A:$A,0),1)," ")</f>
        <v xml:space="preserve"> </v>
      </c>
      <c r="D124" s="6" t="str">
        <f>IF($G124&lt;&gt;" ",IF(INDEX(meno!$E:$E,MATCH(B124,meno!$A:$A,0),1)=0," ",INDEX(meno!$E:$E,MATCH(B124,meno!$A:$A,0),1))," ")</f>
        <v xml:space="preserve"> </v>
      </c>
      <c r="E124" s="7" t="str">
        <f>IF($B124&lt;&gt;" ",IF(INDEX(meno!$F:$F,MATCH($B124,meno!$A:$A,0),1)=0," ",UPPER(INDEX(meno!$F:$F,MATCH($B124,meno!$A:$A,0),1)))," ")</f>
        <v xml:space="preserve"> </v>
      </c>
      <c r="F124" s="18" t="str">
        <f>IF($G124&lt;&gt;" ",INDEX(meno!$D:$D,MATCH(B124,meno!$A:$A,0),1)," ")</f>
        <v xml:space="preserve"> </v>
      </c>
      <c r="G124" s="5" t="str">
        <f>IF(vysl!$H124="A",IF(HOUR(cas!$B125)=9,"DNF",IF(HOUR(cas!$B125)=8,"DQ",cas!$B125))," ")</f>
        <v xml:space="preserve"> </v>
      </c>
      <c r="H124" s="7" t="str">
        <f t="shared" si="3"/>
        <v xml:space="preserve"> </v>
      </c>
      <c r="I124" s="9" t="str">
        <f>IF($G124&lt;&gt;" ",vysl!$A124," ")</f>
        <v xml:space="preserve"> </v>
      </c>
    </row>
    <row r="125" spans="1:9">
      <c r="A125" s="9" t="str">
        <f t="shared" si="2"/>
        <v xml:space="preserve"> </v>
      </c>
      <c r="B125" s="1" t="str">
        <f>IF($G125 &lt;&gt; " ",cas!A126," ")</f>
        <v xml:space="preserve"> </v>
      </c>
      <c r="C125" s="6" t="str">
        <f>IF($G125&lt;&gt;" ",INDEX(meno!$B:$B,MATCH(B125,meno!$A:$A,0),1)," ")</f>
        <v xml:space="preserve"> </v>
      </c>
      <c r="D125" s="6" t="str">
        <f>IF($G125&lt;&gt;" ",IF(INDEX(meno!$E:$E,MATCH(B125,meno!$A:$A,0),1)=0," ",INDEX(meno!$E:$E,MATCH(B125,meno!$A:$A,0),1))," ")</f>
        <v xml:space="preserve"> </v>
      </c>
      <c r="E125" s="7" t="str">
        <f>IF($B125&lt;&gt;" ",IF(INDEX(meno!$F:$F,MATCH($B125,meno!$A:$A,0),1)=0," ",UPPER(INDEX(meno!$F:$F,MATCH($B125,meno!$A:$A,0),1)))," ")</f>
        <v xml:space="preserve"> </v>
      </c>
      <c r="F125" s="18" t="str">
        <f>IF($G125&lt;&gt;" ",INDEX(meno!$D:$D,MATCH(B125,meno!$A:$A,0),1)," ")</f>
        <v xml:space="preserve"> </v>
      </c>
      <c r="G125" s="5" t="str">
        <f>IF(vysl!$H125="A",IF(HOUR(cas!$B126)=9,"DNF",IF(HOUR(cas!$B126)=8,"DQ",cas!$B126))," ")</f>
        <v xml:space="preserve"> </v>
      </c>
      <c r="H125" s="7" t="str">
        <f t="shared" si="3"/>
        <v xml:space="preserve"> </v>
      </c>
      <c r="I125" s="9" t="str">
        <f>IF($G125&lt;&gt;" ",vysl!$A125," ")</f>
        <v xml:space="preserve"> </v>
      </c>
    </row>
    <row r="126" spans="1:9">
      <c r="A126" s="9" t="str">
        <f t="shared" si="2"/>
        <v xml:space="preserve"> </v>
      </c>
      <c r="B126" s="1" t="str">
        <f>IF($G126 &lt;&gt; " ",cas!A127," ")</f>
        <v xml:space="preserve"> </v>
      </c>
      <c r="C126" s="6" t="str">
        <f>IF($G126&lt;&gt;" ",INDEX(meno!$B:$B,MATCH(B126,meno!$A:$A,0),1)," ")</f>
        <v xml:space="preserve"> </v>
      </c>
      <c r="D126" s="6" t="str">
        <f>IF($G126&lt;&gt;" ",IF(INDEX(meno!$E:$E,MATCH(B126,meno!$A:$A,0),1)=0," ",INDEX(meno!$E:$E,MATCH(B126,meno!$A:$A,0),1))," ")</f>
        <v xml:space="preserve"> </v>
      </c>
      <c r="E126" s="7" t="str">
        <f>IF($B126&lt;&gt;" ",IF(INDEX(meno!$F:$F,MATCH($B126,meno!$A:$A,0),1)=0," ",UPPER(INDEX(meno!$F:$F,MATCH($B126,meno!$A:$A,0),1)))," ")</f>
        <v xml:space="preserve"> </v>
      </c>
      <c r="F126" s="18" t="str">
        <f>IF($G126&lt;&gt;" ",INDEX(meno!$D:$D,MATCH(B126,meno!$A:$A,0),1)," ")</f>
        <v xml:space="preserve"> </v>
      </c>
      <c r="G126" s="5" t="str">
        <f>IF(vysl!$H126="A",IF(HOUR(cas!$B127)=9,"DNF",IF(HOUR(cas!$B127)=8,"DQ",cas!$B127))," ")</f>
        <v xml:space="preserve"> </v>
      </c>
      <c r="H126" s="7" t="str">
        <f t="shared" si="3"/>
        <v xml:space="preserve"> </v>
      </c>
      <c r="I126" s="9" t="str">
        <f>IF($G126&lt;&gt;" ",vysl!$A126," ")</f>
        <v xml:space="preserve"> </v>
      </c>
    </row>
    <row r="127" spans="1:9">
      <c r="A127" s="9" t="str">
        <f t="shared" si="2"/>
        <v xml:space="preserve"> </v>
      </c>
      <c r="B127" s="1" t="str">
        <f>IF($G127 &lt;&gt; " ",cas!A128," ")</f>
        <v xml:space="preserve"> </v>
      </c>
      <c r="C127" s="6" t="str">
        <f>IF($G127&lt;&gt;" ",INDEX(meno!$B:$B,MATCH(B127,meno!$A:$A,0),1)," ")</f>
        <v xml:space="preserve"> </v>
      </c>
      <c r="D127" s="6" t="str">
        <f>IF($G127&lt;&gt;" ",IF(INDEX(meno!$E:$E,MATCH(B127,meno!$A:$A,0),1)=0," ",INDEX(meno!$E:$E,MATCH(B127,meno!$A:$A,0),1))," ")</f>
        <v xml:space="preserve"> </v>
      </c>
      <c r="E127" s="7" t="str">
        <f>IF($B127&lt;&gt;" ",IF(INDEX(meno!$F:$F,MATCH($B127,meno!$A:$A,0),1)=0," ",UPPER(INDEX(meno!$F:$F,MATCH($B127,meno!$A:$A,0),1)))," ")</f>
        <v xml:space="preserve"> </v>
      </c>
      <c r="F127" s="18" t="str">
        <f>IF($G127&lt;&gt;" ",INDEX(meno!$D:$D,MATCH(B127,meno!$A:$A,0),1)," ")</f>
        <v xml:space="preserve"> </v>
      </c>
      <c r="G127" s="5" t="str">
        <f>IF(vysl!$H127="A",IF(HOUR(cas!$B128)=9,"DNF",IF(HOUR(cas!$B128)=8,"DQ",cas!$B128))," ")</f>
        <v xml:space="preserve"> </v>
      </c>
      <c r="H127" s="7" t="str">
        <f t="shared" si="3"/>
        <v xml:space="preserve"> </v>
      </c>
      <c r="I127" s="9" t="str">
        <f>IF($G127&lt;&gt;" ",vysl!$A127," ")</f>
        <v xml:space="preserve"> </v>
      </c>
    </row>
    <row r="128" spans="1:9">
      <c r="A128" s="9" t="str">
        <f t="shared" si="2"/>
        <v xml:space="preserve"> </v>
      </c>
      <c r="B128" s="1" t="str">
        <f>IF($G128 &lt;&gt; " ",cas!A129," ")</f>
        <v xml:space="preserve"> </v>
      </c>
      <c r="C128" s="6" t="str">
        <f>IF($G128&lt;&gt;" ",INDEX(meno!$B:$B,MATCH(B128,meno!$A:$A,0),1)," ")</f>
        <v xml:space="preserve"> </v>
      </c>
      <c r="D128" s="6" t="str">
        <f>IF($G128&lt;&gt;" ",IF(INDEX(meno!$E:$E,MATCH(B128,meno!$A:$A,0),1)=0," ",INDEX(meno!$E:$E,MATCH(B128,meno!$A:$A,0),1))," ")</f>
        <v xml:space="preserve"> </v>
      </c>
      <c r="E128" s="7" t="str">
        <f>IF($B128&lt;&gt;" ",IF(INDEX(meno!$F:$F,MATCH($B128,meno!$A:$A,0),1)=0," ",UPPER(INDEX(meno!$F:$F,MATCH($B128,meno!$A:$A,0),1)))," ")</f>
        <v xml:space="preserve"> </v>
      </c>
      <c r="F128" s="18" t="str">
        <f>IF($G128&lt;&gt;" ",INDEX(meno!$D:$D,MATCH(B128,meno!$A:$A,0),1)," ")</f>
        <v xml:space="preserve"> </v>
      </c>
      <c r="G128" s="5" t="str">
        <f>IF(vysl!$H128="A",IF(HOUR(cas!$B129)=9,"DNF",IF(HOUR(cas!$B129)=8,"DQ",cas!$B129))," ")</f>
        <v xml:space="preserve"> </v>
      </c>
      <c r="H128" s="7" t="str">
        <f t="shared" si="3"/>
        <v xml:space="preserve"> </v>
      </c>
      <c r="I128" s="9" t="str">
        <f>IF($G128&lt;&gt;" ",vysl!$A128," ")</f>
        <v xml:space="preserve"> </v>
      </c>
    </row>
    <row r="129" spans="1:9">
      <c r="A129" s="9" t="str">
        <f t="shared" si="2"/>
        <v xml:space="preserve"> </v>
      </c>
      <c r="B129" s="1" t="str">
        <f>IF($G129 &lt;&gt; " ",cas!A130," ")</f>
        <v xml:space="preserve"> </v>
      </c>
      <c r="C129" s="6" t="str">
        <f>IF($G129&lt;&gt;" ",INDEX(meno!$B:$B,MATCH(B129,meno!$A:$A,0),1)," ")</f>
        <v xml:space="preserve"> </v>
      </c>
      <c r="D129" s="6" t="str">
        <f>IF($G129&lt;&gt;" ",IF(INDEX(meno!$E:$E,MATCH(B129,meno!$A:$A,0),1)=0," ",INDEX(meno!$E:$E,MATCH(B129,meno!$A:$A,0),1))," ")</f>
        <v xml:space="preserve"> </v>
      </c>
      <c r="E129" s="7" t="str">
        <f>IF($B129&lt;&gt;" ",IF(INDEX(meno!$F:$F,MATCH($B129,meno!$A:$A,0),1)=0," ",UPPER(INDEX(meno!$F:$F,MATCH($B129,meno!$A:$A,0),1)))," ")</f>
        <v xml:space="preserve"> </v>
      </c>
      <c r="F129" s="18" t="str">
        <f>IF($G129&lt;&gt;" ",INDEX(meno!$D:$D,MATCH(B129,meno!$A:$A,0),1)," ")</f>
        <v xml:space="preserve"> </v>
      </c>
      <c r="G129" s="5" t="str">
        <f>IF(vysl!$H129="A",IF(HOUR(cas!$B130)=9,"DNF",IF(HOUR(cas!$B130)=8,"DQ",cas!$B130))," ")</f>
        <v xml:space="preserve"> </v>
      </c>
      <c r="H129" s="7" t="str">
        <f t="shared" si="3"/>
        <v xml:space="preserve"> </v>
      </c>
      <c r="I129" s="9" t="str">
        <f>IF($G129&lt;&gt;" ",vysl!$A129," ")</f>
        <v xml:space="preserve"> </v>
      </c>
    </row>
    <row r="130" spans="1:9">
      <c r="A130" s="9" t="str">
        <f t="shared" si="2"/>
        <v xml:space="preserve"> </v>
      </c>
      <c r="B130" s="1" t="str">
        <f>IF($G130 &lt;&gt; " ",cas!A131," ")</f>
        <v xml:space="preserve"> </v>
      </c>
      <c r="C130" s="6" t="str">
        <f>IF($G130&lt;&gt;" ",INDEX(meno!$B:$B,MATCH(B130,meno!$A:$A,0),1)," ")</f>
        <v xml:space="preserve"> </v>
      </c>
      <c r="D130" s="6" t="str">
        <f>IF($G130&lt;&gt;" ",IF(INDEX(meno!$E:$E,MATCH(B130,meno!$A:$A,0),1)=0," ",INDEX(meno!$E:$E,MATCH(B130,meno!$A:$A,0),1))," ")</f>
        <v xml:space="preserve"> </v>
      </c>
      <c r="E130" s="7" t="str">
        <f>IF($B130&lt;&gt;" ",IF(INDEX(meno!$F:$F,MATCH($B130,meno!$A:$A,0),1)=0," ",UPPER(INDEX(meno!$F:$F,MATCH($B130,meno!$A:$A,0),1)))," ")</f>
        <v xml:space="preserve"> </v>
      </c>
      <c r="F130" s="18" t="str">
        <f>IF($G130&lt;&gt;" ",INDEX(meno!$D:$D,MATCH(B130,meno!$A:$A,0),1)," ")</f>
        <v xml:space="preserve"> </v>
      </c>
      <c r="G130" s="5" t="str">
        <f>IF(vysl!$H130="A",IF(HOUR(cas!$B131)=9,"DNF",IF(HOUR(cas!$B131)=8,"DQ",cas!$B131))," ")</f>
        <v xml:space="preserve"> </v>
      </c>
      <c r="H130" s="7" t="str">
        <f t="shared" si="3"/>
        <v xml:space="preserve"> </v>
      </c>
      <c r="I130" s="9" t="str">
        <f>IF($G130&lt;&gt;" ",vysl!$A130," ")</f>
        <v xml:space="preserve"> </v>
      </c>
    </row>
    <row r="131" spans="1:9">
      <c r="A131" s="9" t="str">
        <f t="shared" ref="A131:A194" si="4">IF(LEFT($G131,1)="D"," ",IF($G131&lt;&gt;" ",RANK(G131,$G:$G,1)," "))</f>
        <v xml:space="preserve"> </v>
      </c>
      <c r="B131" s="1" t="str">
        <f>IF($G131 &lt;&gt; " ",cas!A132," ")</f>
        <v xml:space="preserve"> </v>
      </c>
      <c r="C131" s="6" t="str">
        <f>IF($G131&lt;&gt;" ",INDEX(meno!$B:$B,MATCH(B131,meno!$A:$A,0),1)," ")</f>
        <v xml:space="preserve"> </v>
      </c>
      <c r="D131" s="6" t="str">
        <f>IF($G131&lt;&gt;" ",IF(INDEX(meno!$E:$E,MATCH(B131,meno!$A:$A,0),1)=0," ",INDEX(meno!$E:$E,MATCH(B131,meno!$A:$A,0),1))," ")</f>
        <v xml:space="preserve"> </v>
      </c>
      <c r="E131" s="7" t="str">
        <f>IF($B131&lt;&gt;" ",IF(INDEX(meno!$F:$F,MATCH($B131,meno!$A:$A,0),1)=0," ",UPPER(INDEX(meno!$F:$F,MATCH($B131,meno!$A:$A,0),1)))," ")</f>
        <v xml:space="preserve"> </v>
      </c>
      <c r="F131" s="18" t="str">
        <f>IF($G131&lt;&gt;" ",INDEX(meno!$D:$D,MATCH(B131,meno!$A:$A,0),1)," ")</f>
        <v xml:space="preserve"> </v>
      </c>
      <c r="G131" s="5" t="str">
        <f>IF(vysl!$H131="A",IF(HOUR(cas!$B132)=9,"DNF",IF(HOUR(cas!$B132)=8,"DQ",cas!$B132))," ")</f>
        <v xml:space="preserve"> </v>
      </c>
      <c r="H131" s="7" t="str">
        <f t="shared" ref="H131:H194" si="5">IF($G131&lt;&gt;" ","A"," ")</f>
        <v xml:space="preserve"> </v>
      </c>
      <c r="I131" s="9" t="str">
        <f>IF($G131&lt;&gt;" ",vysl!$A131," ")</f>
        <v xml:space="preserve"> </v>
      </c>
    </row>
    <row r="132" spans="1:9">
      <c r="A132" s="9" t="str">
        <f t="shared" si="4"/>
        <v xml:space="preserve"> </v>
      </c>
      <c r="B132" s="1" t="str">
        <f>IF($G132 &lt;&gt; " ",cas!A133," ")</f>
        <v xml:space="preserve"> </v>
      </c>
      <c r="C132" s="6" t="str">
        <f>IF($G132&lt;&gt;" ",INDEX(meno!$B:$B,MATCH(B132,meno!$A:$A,0),1)," ")</f>
        <v xml:space="preserve"> </v>
      </c>
      <c r="D132" s="6" t="str">
        <f>IF($G132&lt;&gt;" ",IF(INDEX(meno!$E:$E,MATCH(B132,meno!$A:$A,0),1)=0," ",INDEX(meno!$E:$E,MATCH(B132,meno!$A:$A,0),1))," ")</f>
        <v xml:space="preserve"> </v>
      </c>
      <c r="E132" s="7" t="str">
        <f>IF($B132&lt;&gt;" ",IF(INDEX(meno!$F:$F,MATCH($B132,meno!$A:$A,0),1)=0," ",UPPER(INDEX(meno!$F:$F,MATCH($B132,meno!$A:$A,0),1)))," ")</f>
        <v xml:space="preserve"> </v>
      </c>
      <c r="F132" s="18" t="str">
        <f>IF($G132&lt;&gt;" ",INDEX(meno!$D:$D,MATCH(B132,meno!$A:$A,0),1)," ")</f>
        <v xml:space="preserve"> </v>
      </c>
      <c r="G132" s="5" t="str">
        <f>IF(vysl!$H132="A",IF(HOUR(cas!$B133)=9,"DNF",IF(HOUR(cas!$B133)=8,"DQ",cas!$B133))," ")</f>
        <v xml:space="preserve"> </v>
      </c>
      <c r="H132" s="7" t="str">
        <f t="shared" si="5"/>
        <v xml:space="preserve"> </v>
      </c>
      <c r="I132" s="9" t="str">
        <f>IF($G132&lt;&gt;" ",vysl!$A132," ")</f>
        <v xml:space="preserve"> </v>
      </c>
    </row>
    <row r="133" spans="1:9">
      <c r="A133" s="9" t="str">
        <f t="shared" si="4"/>
        <v xml:space="preserve"> </v>
      </c>
      <c r="B133" s="1" t="str">
        <f>IF($G133 &lt;&gt; " ",cas!A134," ")</f>
        <v xml:space="preserve"> </v>
      </c>
      <c r="C133" s="6" t="str">
        <f>IF($G133&lt;&gt;" ",INDEX(meno!$B:$B,MATCH(B133,meno!$A:$A,0),1)," ")</f>
        <v xml:space="preserve"> </v>
      </c>
      <c r="D133" s="6" t="str">
        <f>IF($G133&lt;&gt;" ",IF(INDEX(meno!$E:$E,MATCH(B133,meno!$A:$A,0),1)=0," ",INDEX(meno!$E:$E,MATCH(B133,meno!$A:$A,0),1))," ")</f>
        <v xml:space="preserve"> </v>
      </c>
      <c r="E133" s="7" t="str">
        <f>IF($B133&lt;&gt;" ",IF(INDEX(meno!$F:$F,MATCH($B133,meno!$A:$A,0),1)=0," ",UPPER(INDEX(meno!$F:$F,MATCH($B133,meno!$A:$A,0),1)))," ")</f>
        <v xml:space="preserve"> </v>
      </c>
      <c r="F133" s="18" t="str">
        <f>IF($G133&lt;&gt;" ",INDEX(meno!$D:$D,MATCH(B133,meno!$A:$A,0),1)," ")</f>
        <v xml:space="preserve"> </v>
      </c>
      <c r="G133" s="5" t="str">
        <f>IF(vysl!$H133="A",IF(HOUR(cas!$B134)=9,"DNF",IF(HOUR(cas!$B134)=8,"DQ",cas!$B134))," ")</f>
        <v xml:space="preserve"> </v>
      </c>
      <c r="H133" s="7" t="str">
        <f t="shared" si="5"/>
        <v xml:space="preserve"> </v>
      </c>
      <c r="I133" s="9" t="str">
        <f>IF($G133&lt;&gt;" ",vysl!$A133," ")</f>
        <v xml:space="preserve"> </v>
      </c>
    </row>
    <row r="134" spans="1:9">
      <c r="A134" s="9" t="str">
        <f t="shared" si="4"/>
        <v xml:space="preserve"> </v>
      </c>
      <c r="B134" s="1" t="str">
        <f>IF($G134 &lt;&gt; " ",cas!A135," ")</f>
        <v xml:space="preserve"> </v>
      </c>
      <c r="C134" s="6" t="str">
        <f>IF($G134&lt;&gt;" ",INDEX(meno!$B:$B,MATCH(B134,meno!$A:$A,0),1)," ")</f>
        <v xml:space="preserve"> </v>
      </c>
      <c r="D134" s="6" t="str">
        <f>IF($G134&lt;&gt;" ",IF(INDEX(meno!$E:$E,MATCH(B134,meno!$A:$A,0),1)=0," ",INDEX(meno!$E:$E,MATCH(B134,meno!$A:$A,0),1))," ")</f>
        <v xml:space="preserve"> </v>
      </c>
      <c r="E134" s="7" t="str">
        <f>IF($B134&lt;&gt;" ",IF(INDEX(meno!$F:$F,MATCH($B134,meno!$A:$A,0),1)=0," ",UPPER(INDEX(meno!$F:$F,MATCH($B134,meno!$A:$A,0),1)))," ")</f>
        <v xml:space="preserve"> </v>
      </c>
      <c r="F134" s="18" t="str">
        <f>IF($G134&lt;&gt;" ",INDEX(meno!$D:$D,MATCH(B134,meno!$A:$A,0),1)," ")</f>
        <v xml:space="preserve"> </v>
      </c>
      <c r="G134" s="5" t="str">
        <f>IF(vysl!$H134="A",IF(HOUR(cas!$B135)=9,"DNF",IF(HOUR(cas!$B135)=8,"DQ",cas!$B135))," ")</f>
        <v xml:space="preserve"> </v>
      </c>
      <c r="H134" s="7" t="str">
        <f t="shared" si="5"/>
        <v xml:space="preserve"> </v>
      </c>
      <c r="I134" s="9" t="str">
        <f>IF($G134&lt;&gt;" ",vysl!$A134," ")</f>
        <v xml:space="preserve"> </v>
      </c>
    </row>
    <row r="135" spans="1:9">
      <c r="A135" s="9" t="str">
        <f t="shared" si="4"/>
        <v xml:space="preserve"> </v>
      </c>
      <c r="B135" s="1" t="str">
        <f>IF($G135 &lt;&gt; " ",cas!A136," ")</f>
        <v xml:space="preserve"> </v>
      </c>
      <c r="C135" s="6" t="str">
        <f>IF($G135&lt;&gt;" ",INDEX(meno!$B:$B,MATCH(B135,meno!$A:$A,0),1)," ")</f>
        <v xml:space="preserve"> </v>
      </c>
      <c r="D135" s="6" t="str">
        <f>IF($G135&lt;&gt;" ",IF(INDEX(meno!$E:$E,MATCH(B135,meno!$A:$A,0),1)=0," ",INDEX(meno!$E:$E,MATCH(B135,meno!$A:$A,0),1))," ")</f>
        <v xml:space="preserve"> </v>
      </c>
      <c r="E135" s="7" t="str">
        <f>IF($B135&lt;&gt;" ",IF(INDEX(meno!$F:$F,MATCH($B135,meno!$A:$A,0),1)=0," ",UPPER(INDEX(meno!$F:$F,MATCH($B135,meno!$A:$A,0),1)))," ")</f>
        <v xml:space="preserve"> </v>
      </c>
      <c r="F135" s="18" t="str">
        <f>IF($G135&lt;&gt;" ",INDEX(meno!$D:$D,MATCH(B135,meno!$A:$A,0),1)," ")</f>
        <v xml:space="preserve"> </v>
      </c>
      <c r="G135" s="5" t="str">
        <f>IF(vysl!$H135="A",IF(HOUR(cas!$B136)=9,"DNF",IF(HOUR(cas!$B136)=8,"DQ",cas!$B136))," ")</f>
        <v xml:space="preserve"> </v>
      </c>
      <c r="H135" s="7" t="str">
        <f t="shared" si="5"/>
        <v xml:space="preserve"> </v>
      </c>
      <c r="I135" s="9" t="str">
        <f>IF($G135&lt;&gt;" ",vysl!$A135," ")</f>
        <v xml:space="preserve"> </v>
      </c>
    </row>
    <row r="136" spans="1:9">
      <c r="A136" s="9" t="str">
        <f t="shared" si="4"/>
        <v xml:space="preserve"> </v>
      </c>
      <c r="B136" s="1" t="str">
        <f>IF($G136 &lt;&gt; " ",cas!A137," ")</f>
        <v xml:space="preserve"> </v>
      </c>
      <c r="C136" s="6" t="str">
        <f>IF($G136&lt;&gt;" ",INDEX(meno!$B:$B,MATCH(B136,meno!$A:$A,0),1)," ")</f>
        <v xml:space="preserve"> </v>
      </c>
      <c r="D136" s="6" t="str">
        <f>IF($G136&lt;&gt;" ",IF(INDEX(meno!$E:$E,MATCH(B136,meno!$A:$A,0),1)=0," ",INDEX(meno!$E:$E,MATCH(B136,meno!$A:$A,0),1))," ")</f>
        <v xml:space="preserve"> </v>
      </c>
      <c r="E136" s="7" t="str">
        <f>IF($B136&lt;&gt;" ",IF(INDEX(meno!$F:$F,MATCH($B136,meno!$A:$A,0),1)=0," ",UPPER(INDEX(meno!$F:$F,MATCH($B136,meno!$A:$A,0),1)))," ")</f>
        <v xml:space="preserve"> </v>
      </c>
      <c r="F136" s="18" t="str">
        <f>IF($G136&lt;&gt;" ",INDEX(meno!$D:$D,MATCH(B136,meno!$A:$A,0),1)," ")</f>
        <v xml:space="preserve"> </v>
      </c>
      <c r="G136" s="5" t="str">
        <f>IF(vysl!$H136="A",IF(HOUR(cas!$B137)=9,"DNF",IF(HOUR(cas!$B137)=8,"DQ",cas!$B137))," ")</f>
        <v xml:space="preserve"> </v>
      </c>
      <c r="H136" s="7" t="str">
        <f t="shared" si="5"/>
        <v xml:space="preserve"> </v>
      </c>
      <c r="I136" s="9" t="str">
        <f>IF($G136&lt;&gt;" ",vysl!$A136," ")</f>
        <v xml:space="preserve"> </v>
      </c>
    </row>
    <row r="137" spans="1:9">
      <c r="A137" s="9" t="str">
        <f t="shared" si="4"/>
        <v xml:space="preserve"> </v>
      </c>
      <c r="B137" s="1" t="str">
        <f>IF($G137 &lt;&gt; " ",cas!A138," ")</f>
        <v xml:space="preserve"> </v>
      </c>
      <c r="C137" s="6" t="str">
        <f>IF($G137&lt;&gt;" ",INDEX(meno!$B:$B,MATCH(B137,meno!$A:$A,0),1)," ")</f>
        <v xml:space="preserve"> </v>
      </c>
      <c r="D137" s="6" t="str">
        <f>IF($G137&lt;&gt;" ",IF(INDEX(meno!$E:$E,MATCH(B137,meno!$A:$A,0),1)=0," ",INDEX(meno!$E:$E,MATCH(B137,meno!$A:$A,0),1))," ")</f>
        <v xml:space="preserve"> </v>
      </c>
      <c r="E137" s="7" t="str">
        <f>IF($B137&lt;&gt;" ",IF(INDEX(meno!$F:$F,MATCH($B137,meno!$A:$A,0),1)=0," ",UPPER(INDEX(meno!$F:$F,MATCH($B137,meno!$A:$A,0),1)))," ")</f>
        <v xml:space="preserve"> </v>
      </c>
      <c r="F137" s="18" t="str">
        <f>IF($G137&lt;&gt;" ",INDEX(meno!$D:$D,MATCH(B137,meno!$A:$A,0),1)," ")</f>
        <v xml:space="preserve"> </v>
      </c>
      <c r="G137" s="5" t="str">
        <f>IF(vysl!$H137="A",IF(HOUR(cas!$B138)=9,"DNF",IF(HOUR(cas!$B138)=8,"DQ",cas!$B138))," ")</f>
        <v xml:space="preserve"> </v>
      </c>
      <c r="H137" s="7" t="str">
        <f t="shared" si="5"/>
        <v xml:space="preserve"> </v>
      </c>
      <c r="I137" s="9" t="str">
        <f>IF($G137&lt;&gt;" ",vysl!$A137," ")</f>
        <v xml:space="preserve"> </v>
      </c>
    </row>
    <row r="138" spans="1:9">
      <c r="A138" s="9" t="str">
        <f t="shared" si="4"/>
        <v xml:space="preserve"> </v>
      </c>
      <c r="B138" s="1" t="str">
        <f>IF($G138 &lt;&gt; " ",cas!A139," ")</f>
        <v xml:space="preserve"> </v>
      </c>
      <c r="C138" s="6" t="str">
        <f>IF($G138&lt;&gt;" ",INDEX(meno!$B:$B,MATCH(B138,meno!$A:$A,0),1)," ")</f>
        <v xml:space="preserve"> </v>
      </c>
      <c r="D138" s="6" t="str">
        <f>IF($G138&lt;&gt;" ",IF(INDEX(meno!$E:$E,MATCH(B138,meno!$A:$A,0),1)=0," ",INDEX(meno!$E:$E,MATCH(B138,meno!$A:$A,0),1))," ")</f>
        <v xml:space="preserve"> </v>
      </c>
      <c r="E138" s="7" t="str">
        <f>IF($B138&lt;&gt;" ",IF(INDEX(meno!$F:$F,MATCH($B138,meno!$A:$A,0),1)=0," ",UPPER(INDEX(meno!$F:$F,MATCH($B138,meno!$A:$A,0),1)))," ")</f>
        <v xml:space="preserve"> </v>
      </c>
      <c r="F138" s="18" t="str">
        <f>IF($G138&lt;&gt;" ",INDEX(meno!$D:$D,MATCH(B138,meno!$A:$A,0),1)," ")</f>
        <v xml:space="preserve"> </v>
      </c>
      <c r="G138" s="5" t="str">
        <f>IF(vysl!$H138="A",IF(HOUR(cas!$B139)=9,"DNF",IF(HOUR(cas!$B139)=8,"DQ",cas!$B139))," ")</f>
        <v xml:space="preserve"> </v>
      </c>
      <c r="H138" s="7" t="str">
        <f t="shared" si="5"/>
        <v xml:space="preserve"> </v>
      </c>
      <c r="I138" s="9" t="str">
        <f>IF($G138&lt;&gt;" ",vysl!$A138," ")</f>
        <v xml:space="preserve"> </v>
      </c>
    </row>
    <row r="139" spans="1:9">
      <c r="A139" s="9" t="str">
        <f t="shared" si="4"/>
        <v xml:space="preserve"> </v>
      </c>
      <c r="B139" s="1" t="str">
        <f>IF($G139 &lt;&gt; " ",cas!A140," ")</f>
        <v xml:space="preserve"> </v>
      </c>
      <c r="C139" s="6" t="str">
        <f>IF($G139&lt;&gt;" ",INDEX(meno!$B:$B,MATCH(B139,meno!$A:$A,0),1)," ")</f>
        <v xml:space="preserve"> </v>
      </c>
      <c r="D139" s="6" t="str">
        <f>IF($G139&lt;&gt;" ",IF(INDEX(meno!$E:$E,MATCH(B139,meno!$A:$A,0),1)=0," ",INDEX(meno!$E:$E,MATCH(B139,meno!$A:$A,0),1))," ")</f>
        <v xml:space="preserve"> </v>
      </c>
      <c r="E139" s="7" t="str">
        <f>IF($B139&lt;&gt;" ",IF(INDEX(meno!$F:$F,MATCH($B139,meno!$A:$A,0),1)=0," ",UPPER(INDEX(meno!$F:$F,MATCH($B139,meno!$A:$A,0),1)))," ")</f>
        <v xml:space="preserve"> </v>
      </c>
      <c r="F139" s="18" t="str">
        <f>IF($G139&lt;&gt;" ",INDEX(meno!$D:$D,MATCH(B139,meno!$A:$A,0),1)," ")</f>
        <v xml:space="preserve"> </v>
      </c>
      <c r="G139" s="5" t="str">
        <f>IF(vysl!$H139="A",IF(HOUR(cas!$B140)=9,"DNF",IF(HOUR(cas!$B140)=8,"DQ",cas!$B140))," ")</f>
        <v xml:space="preserve"> </v>
      </c>
      <c r="H139" s="7" t="str">
        <f t="shared" si="5"/>
        <v xml:space="preserve"> </v>
      </c>
      <c r="I139" s="9" t="str">
        <f>IF($G139&lt;&gt;" ",vysl!$A139," ")</f>
        <v xml:space="preserve"> </v>
      </c>
    </row>
    <row r="140" spans="1:9">
      <c r="A140" s="9" t="str">
        <f t="shared" si="4"/>
        <v xml:space="preserve"> </v>
      </c>
      <c r="B140" s="1" t="str">
        <f>IF($G140 &lt;&gt; " ",cas!A141," ")</f>
        <v xml:space="preserve"> </v>
      </c>
      <c r="C140" s="6" t="str">
        <f>IF($G140&lt;&gt;" ",INDEX(meno!$B:$B,MATCH(B140,meno!$A:$A,0),1)," ")</f>
        <v xml:space="preserve"> </v>
      </c>
      <c r="D140" s="6" t="str">
        <f>IF($G140&lt;&gt;" ",IF(INDEX(meno!$E:$E,MATCH(B140,meno!$A:$A,0),1)=0," ",INDEX(meno!$E:$E,MATCH(B140,meno!$A:$A,0),1))," ")</f>
        <v xml:space="preserve"> </v>
      </c>
      <c r="E140" s="7" t="str">
        <f>IF($B140&lt;&gt;" ",IF(INDEX(meno!$F:$F,MATCH($B140,meno!$A:$A,0),1)=0," ",UPPER(INDEX(meno!$F:$F,MATCH($B140,meno!$A:$A,0),1)))," ")</f>
        <v xml:space="preserve"> </v>
      </c>
      <c r="F140" s="18" t="str">
        <f>IF($G140&lt;&gt;" ",INDEX(meno!$D:$D,MATCH(B140,meno!$A:$A,0),1)," ")</f>
        <v xml:space="preserve"> </v>
      </c>
      <c r="G140" s="5" t="str">
        <f>IF(vysl!$H140="A",IF(HOUR(cas!$B141)=9,"DNF",IF(HOUR(cas!$B141)=8,"DQ",cas!$B141))," ")</f>
        <v xml:space="preserve"> </v>
      </c>
      <c r="H140" s="7" t="str">
        <f t="shared" si="5"/>
        <v xml:space="preserve"> </v>
      </c>
      <c r="I140" s="9" t="str">
        <f>IF($G140&lt;&gt;" ",vysl!$A140," ")</f>
        <v xml:space="preserve"> </v>
      </c>
    </row>
    <row r="141" spans="1:9">
      <c r="A141" s="9" t="str">
        <f t="shared" si="4"/>
        <v xml:space="preserve"> </v>
      </c>
      <c r="B141" s="1" t="str">
        <f>IF($G141 &lt;&gt; " ",cas!A142," ")</f>
        <v xml:space="preserve"> </v>
      </c>
      <c r="C141" s="6" t="str">
        <f>IF($G141&lt;&gt;" ",INDEX(meno!$B:$B,MATCH(B141,meno!$A:$A,0),1)," ")</f>
        <v xml:space="preserve"> </v>
      </c>
      <c r="D141" s="6" t="str">
        <f>IF($G141&lt;&gt;" ",IF(INDEX(meno!$E:$E,MATCH(B141,meno!$A:$A,0),1)=0," ",INDEX(meno!$E:$E,MATCH(B141,meno!$A:$A,0),1))," ")</f>
        <v xml:space="preserve"> </v>
      </c>
      <c r="E141" s="7" t="str">
        <f>IF($B141&lt;&gt;" ",IF(INDEX(meno!$F:$F,MATCH($B141,meno!$A:$A,0),1)=0," ",UPPER(INDEX(meno!$F:$F,MATCH($B141,meno!$A:$A,0),1)))," ")</f>
        <v xml:space="preserve"> </v>
      </c>
      <c r="F141" s="18" t="str">
        <f>IF($G141&lt;&gt;" ",INDEX(meno!$D:$D,MATCH(B141,meno!$A:$A,0),1)," ")</f>
        <v xml:space="preserve"> </v>
      </c>
      <c r="G141" s="5" t="str">
        <f>IF(vysl!$H141="A",IF(HOUR(cas!$B142)=9,"DNF",IF(HOUR(cas!$B142)=8,"DQ",cas!$B142))," ")</f>
        <v xml:space="preserve"> </v>
      </c>
      <c r="H141" s="7" t="str">
        <f t="shared" si="5"/>
        <v xml:space="preserve"> </v>
      </c>
      <c r="I141" s="9" t="str">
        <f>IF($G141&lt;&gt;" ",vysl!$A141," ")</f>
        <v xml:space="preserve"> </v>
      </c>
    </row>
    <row r="142" spans="1:9">
      <c r="A142" s="9" t="str">
        <f t="shared" si="4"/>
        <v xml:space="preserve"> </v>
      </c>
      <c r="B142" s="1" t="str">
        <f>IF($G142 &lt;&gt; " ",cas!A143," ")</f>
        <v xml:space="preserve"> </v>
      </c>
      <c r="C142" s="6" t="str">
        <f>IF($G142&lt;&gt;" ",INDEX(meno!$B:$B,MATCH(B142,meno!$A:$A,0),1)," ")</f>
        <v xml:space="preserve"> </v>
      </c>
      <c r="D142" s="6" t="str">
        <f>IF($G142&lt;&gt;" ",IF(INDEX(meno!$E:$E,MATCH(B142,meno!$A:$A,0),1)=0," ",INDEX(meno!$E:$E,MATCH(B142,meno!$A:$A,0),1))," ")</f>
        <v xml:space="preserve"> </v>
      </c>
      <c r="E142" s="7" t="str">
        <f>IF($B142&lt;&gt;" ",IF(INDEX(meno!$F:$F,MATCH($B142,meno!$A:$A,0),1)=0," ",UPPER(INDEX(meno!$F:$F,MATCH($B142,meno!$A:$A,0),1)))," ")</f>
        <v xml:space="preserve"> </v>
      </c>
      <c r="F142" s="18" t="str">
        <f>IF($G142&lt;&gt;" ",INDEX(meno!$D:$D,MATCH(B142,meno!$A:$A,0),1)," ")</f>
        <v xml:space="preserve"> </v>
      </c>
      <c r="G142" s="5" t="str">
        <f>IF(vysl!$H142="A",IF(HOUR(cas!$B143)=9,"DNF",IF(HOUR(cas!$B143)=8,"DQ",cas!$B143))," ")</f>
        <v xml:space="preserve"> </v>
      </c>
      <c r="H142" s="7" t="str">
        <f t="shared" si="5"/>
        <v xml:space="preserve"> </v>
      </c>
      <c r="I142" s="9" t="str">
        <f>IF($G142&lt;&gt;" ",vysl!$A142," ")</f>
        <v xml:space="preserve"> </v>
      </c>
    </row>
    <row r="143" spans="1:9">
      <c r="A143" s="9" t="str">
        <f t="shared" si="4"/>
        <v xml:space="preserve"> </v>
      </c>
      <c r="B143" s="1" t="str">
        <f>IF($G143 &lt;&gt; " ",cas!A144," ")</f>
        <v xml:space="preserve"> </v>
      </c>
      <c r="C143" s="6" t="str">
        <f>IF($G143&lt;&gt;" ",INDEX(meno!$B:$B,MATCH(B143,meno!$A:$A,0),1)," ")</f>
        <v xml:space="preserve"> </v>
      </c>
      <c r="D143" s="6" t="str">
        <f>IF($G143&lt;&gt;" ",IF(INDEX(meno!$E:$E,MATCH(B143,meno!$A:$A,0),1)=0," ",INDEX(meno!$E:$E,MATCH(B143,meno!$A:$A,0),1))," ")</f>
        <v xml:space="preserve"> </v>
      </c>
      <c r="E143" s="7" t="str">
        <f>IF($B143&lt;&gt;" ",IF(INDEX(meno!$F:$F,MATCH($B143,meno!$A:$A,0),1)=0," ",UPPER(INDEX(meno!$F:$F,MATCH($B143,meno!$A:$A,0),1)))," ")</f>
        <v xml:space="preserve"> </v>
      </c>
      <c r="F143" s="18" t="str">
        <f>IF($G143&lt;&gt;" ",INDEX(meno!$D:$D,MATCH(B143,meno!$A:$A,0),1)," ")</f>
        <v xml:space="preserve"> </v>
      </c>
      <c r="G143" s="5" t="str">
        <f>IF(vysl!$H143="A",IF(HOUR(cas!$B144)=9,"DNF",IF(HOUR(cas!$B144)=8,"DQ",cas!$B144))," ")</f>
        <v xml:space="preserve"> </v>
      </c>
      <c r="H143" s="7" t="str">
        <f t="shared" si="5"/>
        <v xml:space="preserve"> </v>
      </c>
      <c r="I143" s="9" t="str">
        <f>IF($G143&lt;&gt;" ",vysl!$A143," ")</f>
        <v xml:space="preserve"> </v>
      </c>
    </row>
    <row r="144" spans="1:9">
      <c r="A144" s="9" t="str">
        <f t="shared" si="4"/>
        <v xml:space="preserve"> </v>
      </c>
      <c r="B144" s="1" t="str">
        <f>IF($G144 &lt;&gt; " ",cas!A145," ")</f>
        <v xml:space="preserve"> </v>
      </c>
      <c r="C144" s="6" t="str">
        <f>IF($G144&lt;&gt;" ",INDEX(meno!$B:$B,MATCH(B144,meno!$A:$A,0),1)," ")</f>
        <v xml:space="preserve"> </v>
      </c>
      <c r="D144" s="6" t="str">
        <f>IF($G144&lt;&gt;" ",IF(INDEX(meno!$E:$E,MATCH(B144,meno!$A:$A,0),1)=0," ",INDEX(meno!$E:$E,MATCH(B144,meno!$A:$A,0),1))," ")</f>
        <v xml:space="preserve"> </v>
      </c>
      <c r="E144" s="7" t="str">
        <f>IF($B144&lt;&gt;" ",IF(INDEX(meno!$F:$F,MATCH($B144,meno!$A:$A,0),1)=0," ",UPPER(INDEX(meno!$F:$F,MATCH($B144,meno!$A:$A,0),1)))," ")</f>
        <v xml:space="preserve"> </v>
      </c>
      <c r="F144" s="18" t="str">
        <f>IF($G144&lt;&gt;" ",INDEX(meno!$D:$D,MATCH(B144,meno!$A:$A,0),1)," ")</f>
        <v xml:space="preserve"> </v>
      </c>
      <c r="G144" s="5" t="str">
        <f>IF(vysl!$H144="A",IF(HOUR(cas!$B145)=9,"DNF",IF(HOUR(cas!$B145)=8,"DQ",cas!$B145))," ")</f>
        <v xml:space="preserve"> </v>
      </c>
      <c r="H144" s="7" t="str">
        <f t="shared" si="5"/>
        <v xml:space="preserve"> </v>
      </c>
      <c r="I144" s="9" t="str">
        <f>IF($G144&lt;&gt;" ",vysl!$A144," ")</f>
        <v xml:space="preserve"> </v>
      </c>
    </row>
    <row r="145" spans="1:9">
      <c r="A145" s="9" t="str">
        <f t="shared" si="4"/>
        <v xml:space="preserve"> </v>
      </c>
      <c r="B145" s="1" t="str">
        <f>IF($G145 &lt;&gt; " ",cas!A146," ")</f>
        <v xml:space="preserve"> </v>
      </c>
      <c r="C145" s="6" t="str">
        <f>IF($G145&lt;&gt;" ",INDEX(meno!$B:$B,MATCH(B145,meno!$A:$A,0),1)," ")</f>
        <v xml:space="preserve"> </v>
      </c>
      <c r="D145" s="6" t="str">
        <f>IF($G145&lt;&gt;" ",IF(INDEX(meno!$E:$E,MATCH(B145,meno!$A:$A,0),1)=0," ",INDEX(meno!$E:$E,MATCH(B145,meno!$A:$A,0),1))," ")</f>
        <v xml:space="preserve"> </v>
      </c>
      <c r="E145" s="7" t="str">
        <f>IF($B145&lt;&gt;" ",IF(INDEX(meno!$F:$F,MATCH($B145,meno!$A:$A,0),1)=0," ",UPPER(INDEX(meno!$F:$F,MATCH($B145,meno!$A:$A,0),1)))," ")</f>
        <v xml:space="preserve"> </v>
      </c>
      <c r="F145" s="18" t="str">
        <f>IF($G145&lt;&gt;" ",INDEX(meno!$D:$D,MATCH(B145,meno!$A:$A,0),1)," ")</f>
        <v xml:space="preserve"> </v>
      </c>
      <c r="G145" s="5" t="str">
        <f>IF(vysl!$H145="A",IF(HOUR(cas!$B146)=9,"DNF",IF(HOUR(cas!$B146)=8,"DQ",cas!$B146))," ")</f>
        <v xml:space="preserve"> </v>
      </c>
      <c r="H145" s="7" t="str">
        <f t="shared" si="5"/>
        <v xml:space="preserve"> </v>
      </c>
      <c r="I145" s="9" t="str">
        <f>IF($G145&lt;&gt;" ",vysl!$A145," ")</f>
        <v xml:space="preserve"> </v>
      </c>
    </row>
    <row r="146" spans="1:9">
      <c r="A146" s="9" t="str">
        <f t="shared" si="4"/>
        <v xml:space="preserve"> </v>
      </c>
      <c r="B146" s="1" t="str">
        <f>IF($G146 &lt;&gt; " ",cas!A147," ")</f>
        <v xml:space="preserve"> </v>
      </c>
      <c r="C146" s="6" t="str">
        <f>IF($G146&lt;&gt;" ",INDEX(meno!$B:$B,MATCH(B146,meno!$A:$A,0),1)," ")</f>
        <v xml:space="preserve"> </v>
      </c>
      <c r="D146" s="6" t="str">
        <f>IF($G146&lt;&gt;" ",IF(INDEX(meno!$E:$E,MATCH(B146,meno!$A:$A,0),1)=0," ",INDEX(meno!$E:$E,MATCH(B146,meno!$A:$A,0),1))," ")</f>
        <v xml:space="preserve"> </v>
      </c>
      <c r="E146" s="7" t="str">
        <f>IF($B146&lt;&gt;" ",IF(INDEX(meno!$F:$F,MATCH($B146,meno!$A:$A,0),1)=0," ",UPPER(INDEX(meno!$F:$F,MATCH($B146,meno!$A:$A,0),1)))," ")</f>
        <v xml:space="preserve"> </v>
      </c>
      <c r="F146" s="18" t="str">
        <f>IF($G146&lt;&gt;" ",INDEX(meno!$D:$D,MATCH(B146,meno!$A:$A,0),1)," ")</f>
        <v xml:space="preserve"> </v>
      </c>
      <c r="G146" s="5" t="str">
        <f>IF(vysl!$H146="A",IF(HOUR(cas!$B147)=9,"DNF",IF(HOUR(cas!$B147)=8,"DQ",cas!$B147))," ")</f>
        <v xml:space="preserve"> </v>
      </c>
      <c r="H146" s="7" t="str">
        <f t="shared" si="5"/>
        <v xml:space="preserve"> </v>
      </c>
      <c r="I146" s="9" t="str">
        <f>IF($G146&lt;&gt;" ",vysl!$A146," ")</f>
        <v xml:space="preserve"> </v>
      </c>
    </row>
    <row r="147" spans="1:9">
      <c r="A147" s="9" t="str">
        <f t="shared" si="4"/>
        <v xml:space="preserve"> </v>
      </c>
      <c r="B147" s="1" t="str">
        <f>IF($G147 &lt;&gt; " ",cas!A148," ")</f>
        <v xml:space="preserve"> </v>
      </c>
      <c r="C147" s="6" t="str">
        <f>IF($G147&lt;&gt;" ",INDEX(meno!$B:$B,MATCH(B147,meno!$A:$A,0),1)," ")</f>
        <v xml:space="preserve"> </v>
      </c>
      <c r="D147" s="6" t="str">
        <f>IF($G147&lt;&gt;" ",IF(INDEX(meno!$E:$E,MATCH(B147,meno!$A:$A,0),1)=0," ",INDEX(meno!$E:$E,MATCH(B147,meno!$A:$A,0),1))," ")</f>
        <v xml:space="preserve"> </v>
      </c>
      <c r="E147" s="7" t="str">
        <f>IF($B147&lt;&gt;" ",IF(INDEX(meno!$F:$F,MATCH($B147,meno!$A:$A,0),1)=0," ",UPPER(INDEX(meno!$F:$F,MATCH($B147,meno!$A:$A,0),1)))," ")</f>
        <v xml:space="preserve"> </v>
      </c>
      <c r="F147" s="18" t="str">
        <f>IF($G147&lt;&gt;" ",INDEX(meno!$D:$D,MATCH(B147,meno!$A:$A,0),1)," ")</f>
        <v xml:space="preserve"> </v>
      </c>
      <c r="G147" s="5" t="str">
        <f>IF(vysl!$H147="A",IF(HOUR(cas!$B148)=9,"DNF",IF(HOUR(cas!$B148)=8,"DQ",cas!$B148))," ")</f>
        <v xml:space="preserve"> </v>
      </c>
      <c r="H147" s="7" t="str">
        <f t="shared" si="5"/>
        <v xml:space="preserve"> </v>
      </c>
      <c r="I147" s="9" t="str">
        <f>IF($G147&lt;&gt;" ",vysl!$A147," ")</f>
        <v xml:space="preserve"> </v>
      </c>
    </row>
    <row r="148" spans="1:9">
      <c r="A148" s="9" t="str">
        <f t="shared" si="4"/>
        <v xml:space="preserve"> </v>
      </c>
      <c r="B148" s="1" t="str">
        <f>IF($G148 &lt;&gt; " ",cas!A149," ")</f>
        <v xml:space="preserve"> </v>
      </c>
      <c r="C148" s="6" t="str">
        <f>IF($G148&lt;&gt;" ",INDEX(meno!$B:$B,MATCH(B148,meno!$A:$A,0),1)," ")</f>
        <v xml:space="preserve"> </v>
      </c>
      <c r="D148" s="6" t="str">
        <f>IF($G148&lt;&gt;" ",IF(INDEX(meno!$E:$E,MATCH(B148,meno!$A:$A,0),1)=0," ",INDEX(meno!$E:$E,MATCH(B148,meno!$A:$A,0),1))," ")</f>
        <v xml:space="preserve"> </v>
      </c>
      <c r="E148" s="7" t="str">
        <f>IF($B148&lt;&gt;" ",IF(INDEX(meno!$F:$F,MATCH($B148,meno!$A:$A,0),1)=0," ",UPPER(INDEX(meno!$F:$F,MATCH($B148,meno!$A:$A,0),1)))," ")</f>
        <v xml:space="preserve"> </v>
      </c>
      <c r="F148" s="18" t="str">
        <f>IF($G148&lt;&gt;" ",INDEX(meno!$D:$D,MATCH(B148,meno!$A:$A,0),1)," ")</f>
        <v xml:space="preserve"> </v>
      </c>
      <c r="G148" s="5" t="str">
        <f>IF(vysl!$H148="A",IF(HOUR(cas!$B149)=9,"DNF",IF(HOUR(cas!$B149)=8,"DQ",cas!$B149))," ")</f>
        <v xml:space="preserve"> </v>
      </c>
      <c r="H148" s="7" t="str">
        <f t="shared" si="5"/>
        <v xml:space="preserve"> </v>
      </c>
      <c r="I148" s="9" t="str">
        <f>IF($G148&lt;&gt;" ",vysl!$A148," ")</f>
        <v xml:space="preserve"> </v>
      </c>
    </row>
    <row r="149" spans="1:9">
      <c r="A149" s="9" t="str">
        <f t="shared" si="4"/>
        <v xml:space="preserve"> </v>
      </c>
      <c r="B149" s="1" t="str">
        <f>IF($G149 &lt;&gt; " ",cas!A150," ")</f>
        <v xml:space="preserve"> </v>
      </c>
      <c r="C149" s="6" t="str">
        <f>IF($G149&lt;&gt;" ",INDEX(meno!$B:$B,MATCH(B149,meno!$A:$A,0),1)," ")</f>
        <v xml:space="preserve"> </v>
      </c>
      <c r="D149" s="6" t="str">
        <f>IF($G149&lt;&gt;" ",IF(INDEX(meno!$E:$E,MATCH(B149,meno!$A:$A,0),1)=0," ",INDEX(meno!$E:$E,MATCH(B149,meno!$A:$A,0),1))," ")</f>
        <v xml:space="preserve"> </v>
      </c>
      <c r="E149" s="7" t="str">
        <f>IF($B149&lt;&gt;" ",IF(INDEX(meno!$F:$F,MATCH($B149,meno!$A:$A,0),1)=0," ",UPPER(INDEX(meno!$F:$F,MATCH($B149,meno!$A:$A,0),1)))," ")</f>
        <v xml:space="preserve"> </v>
      </c>
      <c r="F149" s="18" t="str">
        <f>IF($G149&lt;&gt;" ",INDEX(meno!$D:$D,MATCH(B149,meno!$A:$A,0),1)," ")</f>
        <v xml:space="preserve"> </v>
      </c>
      <c r="G149" s="5" t="str">
        <f>IF(vysl!$H149="A",IF(HOUR(cas!$B150)=9,"DNF",IF(HOUR(cas!$B150)=8,"DQ",cas!$B150))," ")</f>
        <v xml:space="preserve"> </v>
      </c>
      <c r="H149" s="7" t="str">
        <f t="shared" si="5"/>
        <v xml:space="preserve"> </v>
      </c>
      <c r="I149" s="9" t="str">
        <f>IF($G149&lt;&gt;" ",vysl!$A149," ")</f>
        <v xml:space="preserve"> </v>
      </c>
    </row>
    <row r="150" spans="1:9">
      <c r="A150" s="9" t="str">
        <f t="shared" si="4"/>
        <v xml:space="preserve"> </v>
      </c>
      <c r="B150" s="1" t="str">
        <f>IF($G150 &lt;&gt; " ",cas!A151," ")</f>
        <v xml:space="preserve"> </v>
      </c>
      <c r="C150" s="6" t="str">
        <f>IF($G150&lt;&gt;" ",INDEX(meno!$B:$B,MATCH(B150,meno!$A:$A,0),1)," ")</f>
        <v xml:space="preserve"> </v>
      </c>
      <c r="D150" s="6" t="str">
        <f>IF($G150&lt;&gt;" ",IF(INDEX(meno!$E:$E,MATCH(B150,meno!$A:$A,0),1)=0," ",INDEX(meno!$E:$E,MATCH(B150,meno!$A:$A,0),1))," ")</f>
        <v xml:space="preserve"> </v>
      </c>
      <c r="E150" s="7" t="str">
        <f>IF($B150&lt;&gt;" ",IF(INDEX(meno!$F:$F,MATCH($B150,meno!$A:$A,0),1)=0," ",UPPER(INDEX(meno!$F:$F,MATCH($B150,meno!$A:$A,0),1)))," ")</f>
        <v xml:space="preserve"> </v>
      </c>
      <c r="F150" s="18" t="str">
        <f>IF($G150&lt;&gt;" ",INDEX(meno!$D:$D,MATCH(B150,meno!$A:$A,0),1)," ")</f>
        <v xml:space="preserve"> </v>
      </c>
      <c r="G150" s="5" t="str">
        <f>IF(vysl!$H150="A",IF(HOUR(cas!$B151)=9,"DNF",IF(HOUR(cas!$B151)=8,"DQ",cas!$B151))," ")</f>
        <v xml:space="preserve"> </v>
      </c>
      <c r="H150" s="7" t="str">
        <f t="shared" si="5"/>
        <v xml:space="preserve"> </v>
      </c>
      <c r="I150" s="9" t="str">
        <f>IF($G150&lt;&gt;" ",vysl!$A150," ")</f>
        <v xml:space="preserve"> </v>
      </c>
    </row>
    <row r="151" spans="1:9">
      <c r="A151" s="9" t="str">
        <f t="shared" si="4"/>
        <v xml:space="preserve"> </v>
      </c>
      <c r="B151" s="1" t="str">
        <f>IF($G151 &lt;&gt; " ",cas!A152," ")</f>
        <v xml:space="preserve"> </v>
      </c>
      <c r="C151" s="6" t="str">
        <f>IF($G151&lt;&gt;" ",INDEX(meno!$B:$B,MATCH(B151,meno!$A:$A,0),1)," ")</f>
        <v xml:space="preserve"> </v>
      </c>
      <c r="D151" s="6" t="str">
        <f>IF($G151&lt;&gt;" ",IF(INDEX(meno!$E:$E,MATCH(B151,meno!$A:$A,0),1)=0," ",INDEX(meno!$E:$E,MATCH(B151,meno!$A:$A,0),1))," ")</f>
        <v xml:space="preserve"> </v>
      </c>
      <c r="E151" s="7" t="str">
        <f>IF($B151&lt;&gt;" ",IF(INDEX(meno!$F:$F,MATCH($B151,meno!$A:$A,0),1)=0," ",UPPER(INDEX(meno!$F:$F,MATCH($B151,meno!$A:$A,0),1)))," ")</f>
        <v xml:space="preserve"> </v>
      </c>
      <c r="F151" s="18" t="str">
        <f>IF($G151&lt;&gt;" ",INDEX(meno!$D:$D,MATCH(B151,meno!$A:$A,0),1)," ")</f>
        <v xml:space="preserve"> </v>
      </c>
      <c r="G151" s="5" t="str">
        <f>IF(vysl!$H151="A",IF(HOUR(cas!$B152)=9,"DNF",IF(HOUR(cas!$B152)=8,"DQ",cas!$B152))," ")</f>
        <v xml:space="preserve"> </v>
      </c>
      <c r="H151" s="7" t="str">
        <f t="shared" si="5"/>
        <v xml:space="preserve"> </v>
      </c>
      <c r="I151" s="9" t="str">
        <f>IF($G151&lt;&gt;" ",vysl!$A151," ")</f>
        <v xml:space="preserve"> </v>
      </c>
    </row>
    <row r="152" spans="1:9">
      <c r="A152" s="9" t="str">
        <f t="shared" si="4"/>
        <v xml:space="preserve"> </v>
      </c>
      <c r="B152" s="1" t="str">
        <f>IF($G152 &lt;&gt; " ",cas!A153," ")</f>
        <v xml:space="preserve"> </v>
      </c>
      <c r="C152" s="6" t="str">
        <f>IF($G152&lt;&gt;" ",INDEX(meno!$B:$B,MATCH(B152,meno!$A:$A,0),1)," ")</f>
        <v xml:space="preserve"> </v>
      </c>
      <c r="D152" s="6" t="str">
        <f>IF($G152&lt;&gt;" ",IF(INDEX(meno!$E:$E,MATCH(B152,meno!$A:$A,0),1)=0," ",INDEX(meno!$E:$E,MATCH(B152,meno!$A:$A,0),1))," ")</f>
        <v xml:space="preserve"> </v>
      </c>
      <c r="E152" s="7" t="str">
        <f>IF($B152&lt;&gt;" ",IF(INDEX(meno!$F:$F,MATCH($B152,meno!$A:$A,0),1)=0," ",UPPER(INDEX(meno!$F:$F,MATCH($B152,meno!$A:$A,0),1)))," ")</f>
        <v xml:space="preserve"> </v>
      </c>
      <c r="F152" s="18" t="str">
        <f>IF($G152&lt;&gt;" ",INDEX(meno!$D:$D,MATCH(B152,meno!$A:$A,0),1)," ")</f>
        <v xml:space="preserve"> </v>
      </c>
      <c r="G152" s="5" t="str">
        <f>IF(vysl!$H152="A",IF(HOUR(cas!$B153)=9,"DNF",IF(HOUR(cas!$B153)=8,"DQ",cas!$B153))," ")</f>
        <v xml:space="preserve"> </v>
      </c>
      <c r="H152" s="7" t="str">
        <f t="shared" si="5"/>
        <v xml:space="preserve"> </v>
      </c>
      <c r="I152" s="9" t="str">
        <f>IF($G152&lt;&gt;" ",vysl!$A152," ")</f>
        <v xml:space="preserve"> </v>
      </c>
    </row>
    <row r="153" spans="1:9">
      <c r="A153" s="9" t="str">
        <f t="shared" si="4"/>
        <v xml:space="preserve"> </v>
      </c>
      <c r="B153" s="1" t="str">
        <f>IF($G153 &lt;&gt; " ",cas!A154," ")</f>
        <v xml:space="preserve"> </v>
      </c>
      <c r="C153" s="6" t="str">
        <f>IF($G153&lt;&gt;" ",INDEX(meno!$B:$B,MATCH(B153,meno!$A:$A,0),1)," ")</f>
        <v xml:space="preserve"> </v>
      </c>
      <c r="D153" s="6" t="str">
        <f>IF($G153&lt;&gt;" ",IF(INDEX(meno!$E:$E,MATCH(B153,meno!$A:$A,0),1)=0," ",INDEX(meno!$E:$E,MATCH(B153,meno!$A:$A,0),1))," ")</f>
        <v xml:space="preserve"> </v>
      </c>
      <c r="E153" s="7" t="str">
        <f>IF($B153&lt;&gt;" ",IF(INDEX(meno!$F:$F,MATCH($B153,meno!$A:$A,0),1)=0," ",UPPER(INDEX(meno!$F:$F,MATCH($B153,meno!$A:$A,0),1)))," ")</f>
        <v xml:space="preserve"> </v>
      </c>
      <c r="F153" s="18" t="str">
        <f>IF($G153&lt;&gt;" ",INDEX(meno!$D:$D,MATCH(B153,meno!$A:$A,0),1)," ")</f>
        <v xml:space="preserve"> </v>
      </c>
      <c r="G153" s="5" t="str">
        <f>IF(vysl!$H153="A",IF(HOUR(cas!$B154)=9,"DNF",IF(HOUR(cas!$B154)=8,"DQ",cas!$B154))," ")</f>
        <v xml:space="preserve"> </v>
      </c>
      <c r="H153" s="7" t="str">
        <f t="shared" si="5"/>
        <v xml:space="preserve"> </v>
      </c>
      <c r="I153" s="9" t="str">
        <f>IF($G153&lt;&gt;" ",vysl!$A153," ")</f>
        <v xml:space="preserve"> </v>
      </c>
    </row>
    <row r="154" spans="1:9">
      <c r="A154" s="9" t="str">
        <f t="shared" si="4"/>
        <v xml:space="preserve"> </v>
      </c>
      <c r="B154" s="1" t="str">
        <f>IF($G154 &lt;&gt; " ",cas!A155," ")</f>
        <v xml:space="preserve"> </v>
      </c>
      <c r="C154" s="6" t="str">
        <f>IF($G154&lt;&gt;" ",INDEX(meno!$B:$B,MATCH(B154,meno!$A:$A,0),1)," ")</f>
        <v xml:space="preserve"> </v>
      </c>
      <c r="D154" s="6" t="str">
        <f>IF($G154&lt;&gt;" ",IF(INDEX(meno!$E:$E,MATCH(B154,meno!$A:$A,0),1)=0," ",INDEX(meno!$E:$E,MATCH(B154,meno!$A:$A,0),1))," ")</f>
        <v xml:space="preserve"> </v>
      </c>
      <c r="E154" s="7" t="str">
        <f>IF($B154&lt;&gt;" ",IF(INDEX(meno!$F:$F,MATCH($B154,meno!$A:$A,0),1)=0," ",UPPER(INDEX(meno!$F:$F,MATCH($B154,meno!$A:$A,0),1)))," ")</f>
        <v xml:space="preserve"> </v>
      </c>
      <c r="F154" s="18" t="str">
        <f>IF($G154&lt;&gt;" ",INDEX(meno!$D:$D,MATCH(B154,meno!$A:$A,0),1)," ")</f>
        <v xml:space="preserve"> </v>
      </c>
      <c r="G154" s="5" t="str">
        <f>IF(vysl!$H154="A",IF(HOUR(cas!$B155)=9,"DNF",IF(HOUR(cas!$B155)=8,"DQ",cas!$B155))," ")</f>
        <v xml:space="preserve"> </v>
      </c>
      <c r="H154" s="7" t="str">
        <f t="shared" si="5"/>
        <v xml:space="preserve"> </v>
      </c>
      <c r="I154" s="9" t="str">
        <f>IF($G154&lt;&gt;" ",vysl!$A154," ")</f>
        <v xml:space="preserve"> </v>
      </c>
    </row>
    <row r="155" spans="1:9">
      <c r="A155" s="9" t="str">
        <f t="shared" si="4"/>
        <v xml:space="preserve"> </v>
      </c>
      <c r="B155" s="1" t="str">
        <f>IF($G155 &lt;&gt; " ",cas!A156," ")</f>
        <v xml:space="preserve"> </v>
      </c>
      <c r="C155" s="6" t="str">
        <f>IF($G155&lt;&gt;" ",INDEX(meno!$B:$B,MATCH(B155,meno!$A:$A,0),1)," ")</f>
        <v xml:space="preserve"> </v>
      </c>
      <c r="D155" s="6" t="str">
        <f>IF($G155&lt;&gt;" ",IF(INDEX(meno!$E:$E,MATCH(B155,meno!$A:$A,0),1)=0," ",INDEX(meno!$E:$E,MATCH(B155,meno!$A:$A,0),1))," ")</f>
        <v xml:space="preserve"> </v>
      </c>
      <c r="E155" s="7" t="str">
        <f>IF($B155&lt;&gt;" ",IF(INDEX(meno!$F:$F,MATCH($B155,meno!$A:$A,0),1)=0," ",UPPER(INDEX(meno!$F:$F,MATCH($B155,meno!$A:$A,0),1)))," ")</f>
        <v xml:space="preserve"> </v>
      </c>
      <c r="F155" s="18" t="str">
        <f>IF($G155&lt;&gt;" ",INDEX(meno!$D:$D,MATCH(B155,meno!$A:$A,0),1)," ")</f>
        <v xml:space="preserve"> </v>
      </c>
      <c r="G155" s="5" t="str">
        <f>IF(vysl!$H155="A",IF(HOUR(cas!$B156)=9,"DNF",IF(HOUR(cas!$B156)=8,"DQ",cas!$B156))," ")</f>
        <v xml:space="preserve"> </v>
      </c>
      <c r="H155" s="7" t="str">
        <f t="shared" si="5"/>
        <v xml:space="preserve"> </v>
      </c>
      <c r="I155" s="9" t="str">
        <f>IF($G155&lt;&gt;" ",vysl!$A155," ")</f>
        <v xml:space="preserve"> </v>
      </c>
    </row>
    <row r="156" spans="1:9">
      <c r="A156" s="9" t="str">
        <f t="shared" si="4"/>
        <v xml:space="preserve"> </v>
      </c>
      <c r="B156" s="1" t="str">
        <f>IF($G156 &lt;&gt; " ",cas!A157," ")</f>
        <v xml:space="preserve"> </v>
      </c>
      <c r="C156" s="6" t="str">
        <f>IF($G156&lt;&gt;" ",INDEX(meno!$B:$B,MATCH(B156,meno!$A:$A,0),1)," ")</f>
        <v xml:space="preserve"> </v>
      </c>
      <c r="D156" s="6" t="str">
        <f>IF($G156&lt;&gt;" ",IF(INDEX(meno!$E:$E,MATCH(B156,meno!$A:$A,0),1)=0," ",INDEX(meno!$E:$E,MATCH(B156,meno!$A:$A,0),1))," ")</f>
        <v xml:space="preserve"> </v>
      </c>
      <c r="E156" s="7" t="str">
        <f>IF($B156&lt;&gt;" ",IF(INDEX(meno!$F:$F,MATCH($B156,meno!$A:$A,0),1)=0," ",UPPER(INDEX(meno!$F:$F,MATCH($B156,meno!$A:$A,0),1)))," ")</f>
        <v xml:space="preserve"> </v>
      </c>
      <c r="F156" s="18" t="str">
        <f>IF($G156&lt;&gt;" ",INDEX(meno!$D:$D,MATCH(B156,meno!$A:$A,0),1)," ")</f>
        <v xml:space="preserve"> </v>
      </c>
      <c r="G156" s="5" t="str">
        <f>IF(vysl!$H156="A",IF(HOUR(cas!$B157)=9,"DNF",IF(HOUR(cas!$B157)=8,"DQ",cas!$B157))," ")</f>
        <v xml:space="preserve"> </v>
      </c>
      <c r="H156" s="7" t="str">
        <f t="shared" si="5"/>
        <v xml:space="preserve"> </v>
      </c>
      <c r="I156" s="9" t="str">
        <f>IF($G156&lt;&gt;" ",vysl!$A156," ")</f>
        <v xml:space="preserve"> </v>
      </c>
    </row>
    <row r="157" spans="1:9">
      <c r="A157" s="9" t="str">
        <f t="shared" si="4"/>
        <v xml:space="preserve"> </v>
      </c>
      <c r="B157" s="1" t="str">
        <f>IF($G157 &lt;&gt; " ",cas!A158," ")</f>
        <v xml:space="preserve"> </v>
      </c>
      <c r="C157" s="6" t="str">
        <f>IF($G157&lt;&gt;" ",INDEX(meno!$B:$B,MATCH(B157,meno!$A:$A,0),1)," ")</f>
        <v xml:space="preserve"> </v>
      </c>
      <c r="D157" s="6" t="str">
        <f>IF($G157&lt;&gt;" ",IF(INDEX(meno!$E:$E,MATCH(B157,meno!$A:$A,0),1)=0," ",INDEX(meno!$E:$E,MATCH(B157,meno!$A:$A,0),1))," ")</f>
        <v xml:space="preserve"> </v>
      </c>
      <c r="E157" s="7" t="str">
        <f>IF($B157&lt;&gt;" ",IF(INDEX(meno!$F:$F,MATCH($B157,meno!$A:$A,0),1)=0," ",UPPER(INDEX(meno!$F:$F,MATCH($B157,meno!$A:$A,0),1)))," ")</f>
        <v xml:space="preserve"> </v>
      </c>
      <c r="F157" s="18" t="str">
        <f>IF($G157&lt;&gt;" ",INDEX(meno!$D:$D,MATCH(B157,meno!$A:$A,0),1)," ")</f>
        <v xml:space="preserve"> </v>
      </c>
      <c r="G157" s="5" t="str">
        <f>IF(vysl!$H157="A",IF(HOUR(cas!$B158)=9,"DNF",IF(HOUR(cas!$B158)=8,"DQ",cas!$B158))," ")</f>
        <v xml:space="preserve"> </v>
      </c>
      <c r="H157" s="7" t="str">
        <f t="shared" si="5"/>
        <v xml:space="preserve"> </v>
      </c>
      <c r="I157" s="9" t="str">
        <f>IF($G157&lt;&gt;" ",vysl!$A157," ")</f>
        <v xml:space="preserve"> </v>
      </c>
    </row>
    <row r="158" spans="1:9">
      <c r="A158" s="9" t="str">
        <f t="shared" si="4"/>
        <v xml:space="preserve"> </v>
      </c>
      <c r="B158" s="1" t="str">
        <f>IF($G158 &lt;&gt; " ",cas!A159," ")</f>
        <v xml:space="preserve"> </v>
      </c>
      <c r="C158" s="6" t="str">
        <f>IF($G158&lt;&gt;" ",INDEX(meno!$B:$B,MATCH(B158,meno!$A:$A,0),1)," ")</f>
        <v xml:space="preserve"> </v>
      </c>
      <c r="D158" s="6" t="str">
        <f>IF($G158&lt;&gt;" ",IF(INDEX(meno!$E:$E,MATCH(B158,meno!$A:$A,0),1)=0," ",INDEX(meno!$E:$E,MATCH(B158,meno!$A:$A,0),1))," ")</f>
        <v xml:space="preserve"> </v>
      </c>
      <c r="E158" s="7" t="str">
        <f>IF($B158&lt;&gt;" ",IF(INDEX(meno!$F:$F,MATCH($B158,meno!$A:$A,0),1)=0," ",UPPER(INDEX(meno!$F:$F,MATCH($B158,meno!$A:$A,0),1)))," ")</f>
        <v xml:space="preserve"> </v>
      </c>
      <c r="F158" s="18" t="str">
        <f>IF($G158&lt;&gt;" ",INDEX(meno!$D:$D,MATCH(B158,meno!$A:$A,0),1)," ")</f>
        <v xml:space="preserve"> </v>
      </c>
      <c r="G158" s="5" t="str">
        <f>IF(vysl!$H158="A",IF(HOUR(cas!$B159)=9,"DNF",IF(HOUR(cas!$B159)=8,"DQ",cas!$B159))," ")</f>
        <v xml:space="preserve"> </v>
      </c>
      <c r="H158" s="7" t="str">
        <f t="shared" si="5"/>
        <v xml:space="preserve"> </v>
      </c>
      <c r="I158" s="9" t="str">
        <f>IF($G158&lt;&gt;" ",vysl!$A158," ")</f>
        <v xml:space="preserve"> </v>
      </c>
    </row>
    <row r="159" spans="1:9">
      <c r="A159" s="9" t="str">
        <f t="shared" si="4"/>
        <v xml:space="preserve"> </v>
      </c>
      <c r="B159" s="1" t="str">
        <f>IF($G159 &lt;&gt; " ",cas!A160," ")</f>
        <v xml:space="preserve"> </v>
      </c>
      <c r="C159" s="6" t="str">
        <f>IF($G159&lt;&gt;" ",INDEX(meno!$B:$B,MATCH(B159,meno!$A:$A,0),1)," ")</f>
        <v xml:space="preserve"> </v>
      </c>
      <c r="D159" s="6" t="str">
        <f>IF($G159&lt;&gt;" ",IF(INDEX(meno!$E:$E,MATCH(B159,meno!$A:$A,0),1)=0," ",INDEX(meno!$E:$E,MATCH(B159,meno!$A:$A,0),1))," ")</f>
        <v xml:space="preserve"> </v>
      </c>
      <c r="E159" s="7" t="str">
        <f>IF($B159&lt;&gt;" ",IF(INDEX(meno!$F:$F,MATCH($B159,meno!$A:$A,0),1)=0," ",UPPER(INDEX(meno!$F:$F,MATCH($B159,meno!$A:$A,0),1)))," ")</f>
        <v xml:space="preserve"> </v>
      </c>
      <c r="F159" s="18" t="str">
        <f>IF($G159&lt;&gt;" ",INDEX(meno!$D:$D,MATCH(B159,meno!$A:$A,0),1)," ")</f>
        <v xml:space="preserve"> </v>
      </c>
      <c r="G159" s="5" t="str">
        <f>IF(vysl!$H159="A",IF(HOUR(cas!$B160)=9,"DNF",IF(HOUR(cas!$B160)=8,"DQ",cas!$B160))," ")</f>
        <v xml:space="preserve"> </v>
      </c>
      <c r="H159" s="7" t="str">
        <f t="shared" si="5"/>
        <v xml:space="preserve"> </v>
      </c>
      <c r="I159" s="9" t="str">
        <f>IF($G159&lt;&gt;" ",vysl!$A159," ")</f>
        <v xml:space="preserve"> </v>
      </c>
    </row>
    <row r="160" spans="1:9">
      <c r="A160" s="9" t="str">
        <f t="shared" si="4"/>
        <v xml:space="preserve"> </v>
      </c>
      <c r="B160" s="1" t="str">
        <f>IF($G160 &lt;&gt; " ",cas!A161," ")</f>
        <v xml:space="preserve"> </v>
      </c>
      <c r="C160" s="6" t="str">
        <f>IF($G160&lt;&gt;" ",INDEX(meno!$B:$B,MATCH(B160,meno!$A:$A,0),1)," ")</f>
        <v xml:space="preserve"> </v>
      </c>
      <c r="D160" s="6" t="str">
        <f>IF($G160&lt;&gt;" ",IF(INDEX(meno!$E:$E,MATCH(B160,meno!$A:$A,0),1)=0," ",INDEX(meno!$E:$E,MATCH(B160,meno!$A:$A,0),1))," ")</f>
        <v xml:space="preserve"> </v>
      </c>
      <c r="E160" s="7" t="str">
        <f>IF($B160&lt;&gt;" ",IF(INDEX(meno!$F:$F,MATCH($B160,meno!$A:$A,0),1)=0," ",UPPER(INDEX(meno!$F:$F,MATCH($B160,meno!$A:$A,0),1)))," ")</f>
        <v xml:space="preserve"> </v>
      </c>
      <c r="F160" s="18" t="str">
        <f>IF($G160&lt;&gt;" ",INDEX(meno!$D:$D,MATCH(B160,meno!$A:$A,0),1)," ")</f>
        <v xml:space="preserve"> </v>
      </c>
      <c r="G160" s="5" t="str">
        <f>IF(vysl!$H160="A",IF(HOUR(cas!$B161)=9,"DNF",IF(HOUR(cas!$B161)=8,"DQ",cas!$B161))," ")</f>
        <v xml:space="preserve"> </v>
      </c>
      <c r="H160" s="7" t="str">
        <f t="shared" si="5"/>
        <v xml:space="preserve"> </v>
      </c>
      <c r="I160" s="9" t="str">
        <f>IF($G160&lt;&gt;" ",vysl!$A160," ")</f>
        <v xml:space="preserve"> </v>
      </c>
    </row>
    <row r="161" spans="1:9">
      <c r="A161" s="9" t="str">
        <f t="shared" si="4"/>
        <v xml:space="preserve"> </v>
      </c>
      <c r="B161" s="1" t="str">
        <f>IF($G161 &lt;&gt; " ",cas!A162," ")</f>
        <v xml:space="preserve"> </v>
      </c>
      <c r="C161" s="6" t="str">
        <f>IF($G161&lt;&gt;" ",INDEX(meno!$B:$B,MATCH(B161,meno!$A:$A,0),1)," ")</f>
        <v xml:space="preserve"> </v>
      </c>
      <c r="D161" s="6" t="str">
        <f>IF($G161&lt;&gt;" ",IF(INDEX(meno!$E:$E,MATCH(B161,meno!$A:$A,0),1)=0," ",INDEX(meno!$E:$E,MATCH(B161,meno!$A:$A,0),1))," ")</f>
        <v xml:space="preserve"> </v>
      </c>
      <c r="E161" s="7" t="str">
        <f>IF($B161&lt;&gt;" ",IF(INDEX(meno!$F:$F,MATCH($B161,meno!$A:$A,0),1)=0," ",UPPER(INDEX(meno!$F:$F,MATCH($B161,meno!$A:$A,0),1)))," ")</f>
        <v xml:space="preserve"> </v>
      </c>
      <c r="F161" s="18" t="str">
        <f>IF($G161&lt;&gt;" ",INDEX(meno!$D:$D,MATCH(B161,meno!$A:$A,0),1)," ")</f>
        <v xml:space="preserve"> </v>
      </c>
      <c r="G161" s="5" t="str">
        <f>IF(vysl!$H161="A",IF(HOUR(cas!$B162)=9,"DNF",IF(HOUR(cas!$B162)=8,"DQ",cas!$B162))," ")</f>
        <v xml:space="preserve"> </v>
      </c>
      <c r="H161" s="7" t="str">
        <f t="shared" si="5"/>
        <v xml:space="preserve"> </v>
      </c>
      <c r="I161" s="9" t="str">
        <f>IF($G161&lt;&gt;" ",vysl!$A161," ")</f>
        <v xml:space="preserve"> </v>
      </c>
    </row>
    <row r="162" spans="1:9">
      <c r="A162" s="9" t="str">
        <f t="shared" si="4"/>
        <v xml:space="preserve"> </v>
      </c>
      <c r="B162" s="1" t="str">
        <f>IF($G162 &lt;&gt; " ",cas!A163," ")</f>
        <v xml:space="preserve"> </v>
      </c>
      <c r="C162" s="6" t="str">
        <f>IF($G162&lt;&gt;" ",INDEX(meno!$B:$B,MATCH(B162,meno!$A:$A,0),1)," ")</f>
        <v xml:space="preserve"> </v>
      </c>
      <c r="D162" s="6" t="str">
        <f>IF($G162&lt;&gt;" ",IF(INDEX(meno!$E:$E,MATCH(B162,meno!$A:$A,0),1)=0," ",INDEX(meno!$E:$E,MATCH(B162,meno!$A:$A,0),1))," ")</f>
        <v xml:space="preserve"> </v>
      </c>
      <c r="E162" s="7" t="str">
        <f>IF($B162&lt;&gt;" ",IF(INDEX(meno!$F:$F,MATCH($B162,meno!$A:$A,0),1)=0," ",UPPER(INDEX(meno!$F:$F,MATCH($B162,meno!$A:$A,0),1)))," ")</f>
        <v xml:space="preserve"> </v>
      </c>
      <c r="F162" s="18" t="str">
        <f>IF($G162&lt;&gt;" ",INDEX(meno!$D:$D,MATCH(B162,meno!$A:$A,0),1)," ")</f>
        <v xml:space="preserve"> </v>
      </c>
      <c r="G162" s="5" t="str">
        <f>IF(vysl!$H162="A",IF(HOUR(cas!$B163)=9,"DNF",IF(HOUR(cas!$B163)=8,"DQ",cas!$B163))," ")</f>
        <v xml:space="preserve"> </v>
      </c>
      <c r="H162" s="7" t="str">
        <f t="shared" si="5"/>
        <v xml:space="preserve"> </v>
      </c>
      <c r="I162" s="9" t="str">
        <f>IF($G162&lt;&gt;" ",vysl!$A162," ")</f>
        <v xml:space="preserve"> </v>
      </c>
    </row>
    <row r="163" spans="1:9">
      <c r="A163" s="9" t="str">
        <f t="shared" si="4"/>
        <v xml:space="preserve"> </v>
      </c>
      <c r="B163" s="1" t="str">
        <f>IF($G163 &lt;&gt; " ",cas!A164," ")</f>
        <v xml:space="preserve"> </v>
      </c>
      <c r="C163" s="6" t="str">
        <f>IF($G163&lt;&gt;" ",INDEX(meno!$B:$B,MATCH(B163,meno!$A:$A,0),1)," ")</f>
        <v xml:space="preserve"> </v>
      </c>
      <c r="D163" s="6" t="str">
        <f>IF($G163&lt;&gt;" ",IF(INDEX(meno!$E:$E,MATCH(B163,meno!$A:$A,0),1)=0," ",INDEX(meno!$E:$E,MATCH(B163,meno!$A:$A,0),1))," ")</f>
        <v xml:space="preserve"> </v>
      </c>
      <c r="E163" s="7" t="str">
        <f>IF($B163&lt;&gt;" ",IF(INDEX(meno!$F:$F,MATCH($B163,meno!$A:$A,0),1)=0," ",UPPER(INDEX(meno!$F:$F,MATCH($B163,meno!$A:$A,0),1)))," ")</f>
        <v xml:space="preserve"> </v>
      </c>
      <c r="F163" s="18" t="str">
        <f>IF($G163&lt;&gt;" ",INDEX(meno!$D:$D,MATCH(B163,meno!$A:$A,0),1)," ")</f>
        <v xml:space="preserve"> </v>
      </c>
      <c r="G163" s="5" t="str">
        <f>IF(vysl!$H163="A",IF(HOUR(cas!$B164)=9,"DNF",IF(HOUR(cas!$B164)=8,"DQ",cas!$B164))," ")</f>
        <v xml:space="preserve"> </v>
      </c>
      <c r="H163" s="7" t="str">
        <f t="shared" si="5"/>
        <v xml:space="preserve"> </v>
      </c>
      <c r="I163" s="9" t="str">
        <f>IF($G163&lt;&gt;" ",vysl!$A163," ")</f>
        <v xml:space="preserve"> </v>
      </c>
    </row>
    <row r="164" spans="1:9">
      <c r="A164" s="9" t="str">
        <f t="shared" si="4"/>
        <v xml:space="preserve"> </v>
      </c>
      <c r="B164" s="1" t="str">
        <f>IF($G164 &lt;&gt; " ",cas!A165," ")</f>
        <v xml:space="preserve"> </v>
      </c>
      <c r="C164" s="6" t="str">
        <f>IF($G164&lt;&gt;" ",INDEX(meno!$B:$B,MATCH(B164,meno!$A:$A,0),1)," ")</f>
        <v xml:space="preserve"> </v>
      </c>
      <c r="D164" s="6" t="str">
        <f>IF($G164&lt;&gt;" ",IF(INDEX(meno!$E:$E,MATCH(B164,meno!$A:$A,0),1)=0," ",INDEX(meno!$E:$E,MATCH(B164,meno!$A:$A,0),1))," ")</f>
        <v xml:space="preserve"> </v>
      </c>
      <c r="E164" s="7" t="str">
        <f>IF($B164&lt;&gt;" ",IF(INDEX(meno!$F:$F,MATCH($B164,meno!$A:$A,0),1)=0," ",UPPER(INDEX(meno!$F:$F,MATCH($B164,meno!$A:$A,0),1)))," ")</f>
        <v xml:space="preserve"> </v>
      </c>
      <c r="F164" s="18" t="str">
        <f>IF($G164&lt;&gt;" ",INDEX(meno!$D:$D,MATCH(B164,meno!$A:$A,0),1)," ")</f>
        <v xml:space="preserve"> </v>
      </c>
      <c r="G164" s="5" t="str">
        <f>IF(vysl!$H164="A",IF(HOUR(cas!$B165)=9,"DNF",IF(HOUR(cas!$B165)=8,"DQ",cas!$B165))," ")</f>
        <v xml:space="preserve"> </v>
      </c>
      <c r="H164" s="7" t="str">
        <f t="shared" si="5"/>
        <v xml:space="preserve"> </v>
      </c>
      <c r="I164" s="9" t="str">
        <f>IF($G164&lt;&gt;" ",vysl!$A164," ")</f>
        <v xml:space="preserve"> </v>
      </c>
    </row>
    <row r="165" spans="1:9">
      <c r="A165" s="9" t="str">
        <f t="shared" si="4"/>
        <v xml:space="preserve"> </v>
      </c>
      <c r="B165" s="1" t="str">
        <f>IF($G165 &lt;&gt; " ",cas!A166," ")</f>
        <v xml:space="preserve"> </v>
      </c>
      <c r="C165" s="6" t="str">
        <f>IF($G165&lt;&gt;" ",INDEX(meno!$B:$B,MATCH(B165,meno!$A:$A,0),1)," ")</f>
        <v xml:space="preserve"> </v>
      </c>
      <c r="D165" s="6" t="str">
        <f>IF($G165&lt;&gt;" ",IF(INDEX(meno!$E:$E,MATCH(B165,meno!$A:$A,0),1)=0," ",INDEX(meno!$E:$E,MATCH(B165,meno!$A:$A,0),1))," ")</f>
        <v xml:space="preserve"> </v>
      </c>
      <c r="E165" s="7" t="str">
        <f>IF($B165&lt;&gt;" ",IF(INDEX(meno!$F:$F,MATCH($B165,meno!$A:$A,0),1)=0," ",UPPER(INDEX(meno!$F:$F,MATCH($B165,meno!$A:$A,0),1)))," ")</f>
        <v xml:space="preserve"> </v>
      </c>
      <c r="F165" s="18" t="str">
        <f>IF($G165&lt;&gt;" ",INDEX(meno!$D:$D,MATCH(B165,meno!$A:$A,0),1)," ")</f>
        <v xml:space="preserve"> </v>
      </c>
      <c r="G165" s="5" t="str">
        <f>IF(vysl!$H165="A",IF(HOUR(cas!$B166)=9,"DNF",IF(HOUR(cas!$B166)=8,"DQ",cas!$B166))," ")</f>
        <v xml:space="preserve"> </v>
      </c>
      <c r="H165" s="7" t="str">
        <f t="shared" si="5"/>
        <v xml:space="preserve"> </v>
      </c>
      <c r="I165" s="9" t="str">
        <f>IF($G165&lt;&gt;" ",vysl!$A165," ")</f>
        <v xml:space="preserve"> </v>
      </c>
    </row>
    <row r="166" spans="1:9">
      <c r="A166" s="9" t="str">
        <f t="shared" si="4"/>
        <v xml:space="preserve"> </v>
      </c>
      <c r="B166" s="1" t="str">
        <f>IF($G166 &lt;&gt; " ",cas!A167," ")</f>
        <v xml:space="preserve"> </v>
      </c>
      <c r="C166" s="6" t="str">
        <f>IF($G166&lt;&gt;" ",INDEX(meno!$B:$B,MATCH(B166,meno!$A:$A,0),1)," ")</f>
        <v xml:space="preserve"> </v>
      </c>
      <c r="D166" s="6" t="str">
        <f>IF($G166&lt;&gt;" ",IF(INDEX(meno!$E:$E,MATCH(B166,meno!$A:$A,0),1)=0," ",INDEX(meno!$E:$E,MATCH(B166,meno!$A:$A,0),1))," ")</f>
        <v xml:space="preserve"> </v>
      </c>
      <c r="E166" s="7" t="str">
        <f>IF($B166&lt;&gt;" ",IF(INDEX(meno!$F:$F,MATCH($B166,meno!$A:$A,0),1)=0," ",UPPER(INDEX(meno!$F:$F,MATCH($B166,meno!$A:$A,0),1)))," ")</f>
        <v xml:space="preserve"> </v>
      </c>
      <c r="F166" s="18" t="str">
        <f>IF($G166&lt;&gt;" ",INDEX(meno!$D:$D,MATCH(B166,meno!$A:$A,0),1)," ")</f>
        <v xml:space="preserve"> </v>
      </c>
      <c r="G166" s="5" t="str">
        <f>IF(vysl!$H166="A",IF(HOUR(cas!$B167)=9,"DNF",IF(HOUR(cas!$B167)=8,"DQ",cas!$B167))," ")</f>
        <v xml:space="preserve"> </v>
      </c>
      <c r="H166" s="7" t="str">
        <f t="shared" si="5"/>
        <v xml:space="preserve"> </v>
      </c>
      <c r="I166" s="9" t="str">
        <f>IF($G166&lt;&gt;" ",vysl!$A166," ")</f>
        <v xml:space="preserve"> </v>
      </c>
    </row>
    <row r="167" spans="1:9">
      <c r="A167" s="9" t="str">
        <f t="shared" si="4"/>
        <v xml:space="preserve"> </v>
      </c>
      <c r="B167" s="1" t="str">
        <f>IF($G167 &lt;&gt; " ",cas!A168," ")</f>
        <v xml:space="preserve"> </v>
      </c>
      <c r="C167" s="6" t="str">
        <f>IF($G167&lt;&gt;" ",INDEX(meno!$B:$B,MATCH(B167,meno!$A:$A,0),1)," ")</f>
        <v xml:space="preserve"> </v>
      </c>
      <c r="D167" s="6" t="str">
        <f>IF($G167&lt;&gt;" ",IF(INDEX(meno!$E:$E,MATCH(B167,meno!$A:$A,0),1)=0," ",INDEX(meno!$E:$E,MATCH(B167,meno!$A:$A,0),1))," ")</f>
        <v xml:space="preserve"> </v>
      </c>
      <c r="E167" s="7" t="str">
        <f>IF($B167&lt;&gt;" ",IF(INDEX(meno!$F:$F,MATCH($B167,meno!$A:$A,0),1)=0," ",UPPER(INDEX(meno!$F:$F,MATCH($B167,meno!$A:$A,0),1)))," ")</f>
        <v xml:space="preserve"> </v>
      </c>
      <c r="F167" s="18" t="str">
        <f>IF($G167&lt;&gt;" ",INDEX(meno!$D:$D,MATCH(B167,meno!$A:$A,0),1)," ")</f>
        <v xml:space="preserve"> </v>
      </c>
      <c r="G167" s="5" t="str">
        <f>IF(vysl!$H167="A",IF(HOUR(cas!$B168)=9,"DNF",IF(HOUR(cas!$B168)=8,"DQ",cas!$B168))," ")</f>
        <v xml:space="preserve"> </v>
      </c>
      <c r="H167" s="7" t="str">
        <f t="shared" si="5"/>
        <v xml:space="preserve"> </v>
      </c>
      <c r="I167" s="9" t="str">
        <f>IF($G167&lt;&gt;" ",vysl!$A167," ")</f>
        <v xml:space="preserve"> </v>
      </c>
    </row>
    <row r="168" spans="1:9">
      <c r="A168" s="9" t="str">
        <f t="shared" si="4"/>
        <v xml:space="preserve"> </v>
      </c>
      <c r="B168" s="1" t="str">
        <f>IF($G168 &lt;&gt; " ",cas!A169," ")</f>
        <v xml:space="preserve"> </v>
      </c>
      <c r="C168" s="6" t="str">
        <f>IF($G168&lt;&gt;" ",INDEX(meno!$B:$B,MATCH(B168,meno!$A:$A,0),1)," ")</f>
        <v xml:space="preserve"> </v>
      </c>
      <c r="D168" s="6" t="str">
        <f>IF($G168&lt;&gt;" ",IF(INDEX(meno!$E:$E,MATCH(B168,meno!$A:$A,0),1)=0," ",INDEX(meno!$E:$E,MATCH(B168,meno!$A:$A,0),1))," ")</f>
        <v xml:space="preserve"> </v>
      </c>
      <c r="E168" s="7" t="str">
        <f>IF($B168&lt;&gt;" ",IF(INDEX(meno!$F:$F,MATCH($B168,meno!$A:$A,0),1)=0," ",UPPER(INDEX(meno!$F:$F,MATCH($B168,meno!$A:$A,0),1)))," ")</f>
        <v xml:space="preserve"> </v>
      </c>
      <c r="F168" s="18" t="str">
        <f>IF($G168&lt;&gt;" ",INDEX(meno!$D:$D,MATCH(B168,meno!$A:$A,0),1)," ")</f>
        <v xml:space="preserve"> </v>
      </c>
      <c r="G168" s="5" t="str">
        <f>IF(vysl!$H168="A",IF(HOUR(cas!$B169)=9,"DNF",IF(HOUR(cas!$B169)=8,"DQ",cas!$B169))," ")</f>
        <v xml:space="preserve"> </v>
      </c>
      <c r="H168" s="7" t="str">
        <f t="shared" si="5"/>
        <v xml:space="preserve"> </v>
      </c>
      <c r="I168" s="9" t="str">
        <f>IF($G168&lt;&gt;" ",vysl!$A168," ")</f>
        <v xml:space="preserve"> </v>
      </c>
    </row>
    <row r="169" spans="1:9">
      <c r="A169" s="9" t="str">
        <f t="shared" si="4"/>
        <v xml:space="preserve"> </v>
      </c>
      <c r="B169" s="1" t="str">
        <f>IF($G169 &lt;&gt; " ",cas!A170," ")</f>
        <v xml:space="preserve"> </v>
      </c>
      <c r="C169" s="6" t="str">
        <f>IF($G169&lt;&gt;" ",INDEX(meno!$B:$B,MATCH(B169,meno!$A:$A,0),1)," ")</f>
        <v xml:space="preserve"> </v>
      </c>
      <c r="D169" s="6" t="str">
        <f>IF($G169&lt;&gt;" ",IF(INDEX(meno!$E:$E,MATCH(B169,meno!$A:$A,0),1)=0," ",INDEX(meno!$E:$E,MATCH(B169,meno!$A:$A,0),1))," ")</f>
        <v xml:space="preserve"> </v>
      </c>
      <c r="E169" s="7" t="str">
        <f>IF($B169&lt;&gt;" ",IF(INDEX(meno!$F:$F,MATCH($B169,meno!$A:$A,0),1)=0," ",UPPER(INDEX(meno!$F:$F,MATCH($B169,meno!$A:$A,0),1)))," ")</f>
        <v xml:space="preserve"> </v>
      </c>
      <c r="F169" s="18" t="str">
        <f>IF($G169&lt;&gt;" ",INDEX(meno!$D:$D,MATCH(B169,meno!$A:$A,0),1)," ")</f>
        <v xml:space="preserve"> </v>
      </c>
      <c r="G169" s="5" t="str">
        <f>IF(vysl!$H169="A",IF(HOUR(cas!$B170)=9,"DNF",IF(HOUR(cas!$B170)=8,"DQ",cas!$B170))," ")</f>
        <v xml:space="preserve"> </v>
      </c>
      <c r="H169" s="7" t="str">
        <f t="shared" si="5"/>
        <v xml:space="preserve"> </v>
      </c>
      <c r="I169" s="9" t="str">
        <f>IF($G169&lt;&gt;" ",vysl!$A169," ")</f>
        <v xml:space="preserve"> </v>
      </c>
    </row>
    <row r="170" spans="1:9">
      <c r="A170" s="9" t="str">
        <f t="shared" si="4"/>
        <v xml:space="preserve"> </v>
      </c>
      <c r="B170" s="1" t="str">
        <f>IF($G170 &lt;&gt; " ",cas!A171," ")</f>
        <v xml:space="preserve"> </v>
      </c>
      <c r="C170" s="6" t="str">
        <f>IF($G170&lt;&gt;" ",INDEX(meno!$B:$B,MATCH(B170,meno!$A:$A,0),1)," ")</f>
        <v xml:space="preserve"> </v>
      </c>
      <c r="D170" s="6" t="str">
        <f>IF($G170&lt;&gt;" ",IF(INDEX(meno!$E:$E,MATCH(B170,meno!$A:$A,0),1)=0," ",INDEX(meno!$E:$E,MATCH(B170,meno!$A:$A,0),1))," ")</f>
        <v xml:space="preserve"> </v>
      </c>
      <c r="E170" s="7" t="str">
        <f>IF($B170&lt;&gt;" ",IF(INDEX(meno!$F:$F,MATCH($B170,meno!$A:$A,0),1)=0," ",UPPER(INDEX(meno!$F:$F,MATCH($B170,meno!$A:$A,0),1)))," ")</f>
        <v xml:space="preserve"> </v>
      </c>
      <c r="F170" s="18" t="str">
        <f>IF($G170&lt;&gt;" ",INDEX(meno!$D:$D,MATCH(B170,meno!$A:$A,0),1)," ")</f>
        <v xml:space="preserve"> </v>
      </c>
      <c r="G170" s="5" t="str">
        <f>IF(vysl!$H170="A",IF(HOUR(cas!$B171)=9,"DNF",IF(HOUR(cas!$B171)=8,"DQ",cas!$B171))," ")</f>
        <v xml:space="preserve"> </v>
      </c>
      <c r="H170" s="7" t="str">
        <f t="shared" si="5"/>
        <v xml:space="preserve"> </v>
      </c>
      <c r="I170" s="9" t="str">
        <f>IF($G170&lt;&gt;" ",vysl!$A170," ")</f>
        <v xml:space="preserve"> </v>
      </c>
    </row>
    <row r="171" spans="1:9">
      <c r="A171" s="9" t="str">
        <f t="shared" si="4"/>
        <v xml:space="preserve"> </v>
      </c>
      <c r="B171" s="1" t="str">
        <f>IF($G171 &lt;&gt; " ",cas!A172," ")</f>
        <v xml:space="preserve"> </v>
      </c>
      <c r="C171" s="6" t="str">
        <f>IF($G171&lt;&gt;" ",INDEX(meno!$B:$B,MATCH(B171,meno!$A:$A,0),1)," ")</f>
        <v xml:space="preserve"> </v>
      </c>
      <c r="D171" s="6" t="str">
        <f>IF($G171&lt;&gt;" ",IF(INDEX(meno!$E:$E,MATCH(B171,meno!$A:$A,0),1)=0," ",INDEX(meno!$E:$E,MATCH(B171,meno!$A:$A,0),1))," ")</f>
        <v xml:space="preserve"> </v>
      </c>
      <c r="E171" s="7" t="str">
        <f>IF($B171&lt;&gt;" ",IF(INDEX(meno!$F:$F,MATCH($B171,meno!$A:$A,0),1)=0," ",UPPER(INDEX(meno!$F:$F,MATCH($B171,meno!$A:$A,0),1)))," ")</f>
        <v xml:space="preserve"> </v>
      </c>
      <c r="F171" s="18" t="str">
        <f>IF($G171&lt;&gt;" ",INDEX(meno!$D:$D,MATCH(B171,meno!$A:$A,0),1)," ")</f>
        <v xml:space="preserve"> </v>
      </c>
      <c r="G171" s="5" t="str">
        <f>IF(vysl!$H171="A",IF(HOUR(cas!$B172)=9,"DNF",IF(HOUR(cas!$B172)=8,"DQ",cas!$B172))," ")</f>
        <v xml:space="preserve"> </v>
      </c>
      <c r="H171" s="7" t="str">
        <f t="shared" si="5"/>
        <v xml:space="preserve"> </v>
      </c>
      <c r="I171" s="9" t="str">
        <f>IF($G171&lt;&gt;" ",vysl!$A171," ")</f>
        <v xml:space="preserve"> </v>
      </c>
    </row>
    <row r="172" spans="1:9">
      <c r="A172" s="9" t="str">
        <f t="shared" si="4"/>
        <v xml:space="preserve"> </v>
      </c>
      <c r="B172" s="1" t="str">
        <f>IF($G172 &lt;&gt; " ",cas!A173," ")</f>
        <v xml:space="preserve"> </v>
      </c>
      <c r="C172" s="6" t="str">
        <f>IF($G172&lt;&gt;" ",INDEX(meno!$B:$B,MATCH(B172,meno!$A:$A,0),1)," ")</f>
        <v xml:space="preserve"> </v>
      </c>
      <c r="D172" s="6" t="str">
        <f>IF($G172&lt;&gt;" ",IF(INDEX(meno!$E:$E,MATCH(B172,meno!$A:$A,0),1)=0," ",INDEX(meno!$E:$E,MATCH(B172,meno!$A:$A,0),1))," ")</f>
        <v xml:space="preserve"> </v>
      </c>
      <c r="E172" s="7" t="str">
        <f>IF($B172&lt;&gt;" ",IF(INDEX(meno!$F:$F,MATCH($B172,meno!$A:$A,0),1)=0," ",UPPER(INDEX(meno!$F:$F,MATCH($B172,meno!$A:$A,0),1)))," ")</f>
        <v xml:space="preserve"> </v>
      </c>
      <c r="F172" s="18" t="str">
        <f>IF($G172&lt;&gt;" ",INDEX(meno!$D:$D,MATCH(B172,meno!$A:$A,0),1)," ")</f>
        <v xml:space="preserve"> </v>
      </c>
      <c r="G172" s="5" t="str">
        <f>IF(vysl!$H172="A",IF(HOUR(cas!$B173)=9,"DNF",IF(HOUR(cas!$B173)=8,"DQ",cas!$B173))," ")</f>
        <v xml:space="preserve"> </v>
      </c>
      <c r="H172" s="7" t="str">
        <f t="shared" si="5"/>
        <v xml:space="preserve"> </v>
      </c>
      <c r="I172" s="9" t="str">
        <f>IF($G172&lt;&gt;" ",vysl!$A172," ")</f>
        <v xml:space="preserve"> </v>
      </c>
    </row>
    <row r="173" spans="1:9">
      <c r="A173" s="9" t="str">
        <f t="shared" si="4"/>
        <v xml:space="preserve"> </v>
      </c>
      <c r="B173" s="1" t="str">
        <f>IF($G173 &lt;&gt; " ",cas!A174," ")</f>
        <v xml:space="preserve"> </v>
      </c>
      <c r="C173" s="6" t="str">
        <f>IF($G173&lt;&gt;" ",INDEX(meno!$B:$B,MATCH(B173,meno!$A:$A,0),1)," ")</f>
        <v xml:space="preserve"> </v>
      </c>
      <c r="D173" s="6" t="str">
        <f>IF($G173&lt;&gt;" ",IF(INDEX(meno!$E:$E,MATCH(B173,meno!$A:$A,0),1)=0," ",INDEX(meno!$E:$E,MATCH(B173,meno!$A:$A,0),1))," ")</f>
        <v xml:space="preserve"> </v>
      </c>
      <c r="E173" s="7" t="str">
        <f>IF($B173&lt;&gt;" ",IF(INDEX(meno!$F:$F,MATCH($B173,meno!$A:$A,0),1)=0," ",UPPER(INDEX(meno!$F:$F,MATCH($B173,meno!$A:$A,0),1)))," ")</f>
        <v xml:space="preserve"> </v>
      </c>
      <c r="F173" s="18" t="str">
        <f>IF($G173&lt;&gt;" ",INDEX(meno!$D:$D,MATCH(B173,meno!$A:$A,0),1)," ")</f>
        <v xml:space="preserve"> </v>
      </c>
      <c r="G173" s="5" t="str">
        <f>IF(vysl!$H173="A",IF(HOUR(cas!$B174)=9,"DNF",IF(HOUR(cas!$B174)=8,"DQ",cas!$B174))," ")</f>
        <v xml:space="preserve"> </v>
      </c>
      <c r="H173" s="7" t="str">
        <f t="shared" si="5"/>
        <v xml:space="preserve"> </v>
      </c>
      <c r="I173" s="9" t="str">
        <f>IF($G173&lt;&gt;" ",vysl!$A173," ")</f>
        <v xml:space="preserve"> </v>
      </c>
    </row>
    <row r="174" spans="1:9">
      <c r="A174" s="9" t="str">
        <f t="shared" si="4"/>
        <v xml:space="preserve"> </v>
      </c>
      <c r="B174" s="1" t="str">
        <f>IF($G174 &lt;&gt; " ",cas!A175," ")</f>
        <v xml:space="preserve"> </v>
      </c>
      <c r="C174" s="6" t="str">
        <f>IF($G174&lt;&gt;" ",INDEX(meno!$B:$B,MATCH(B174,meno!$A:$A,0),1)," ")</f>
        <v xml:space="preserve"> </v>
      </c>
      <c r="D174" s="6" t="str">
        <f>IF($G174&lt;&gt;" ",IF(INDEX(meno!$E:$E,MATCH(B174,meno!$A:$A,0),1)=0," ",INDEX(meno!$E:$E,MATCH(B174,meno!$A:$A,0),1))," ")</f>
        <v xml:space="preserve"> </v>
      </c>
      <c r="E174" s="7" t="str">
        <f>IF($B174&lt;&gt;" ",IF(INDEX(meno!$F:$F,MATCH($B174,meno!$A:$A,0),1)=0," ",UPPER(INDEX(meno!$F:$F,MATCH($B174,meno!$A:$A,0),1)))," ")</f>
        <v xml:space="preserve"> </v>
      </c>
      <c r="F174" s="18" t="str">
        <f>IF($G174&lt;&gt;" ",INDEX(meno!$D:$D,MATCH(B174,meno!$A:$A,0),1)," ")</f>
        <v xml:space="preserve"> </v>
      </c>
      <c r="G174" s="5" t="str">
        <f>IF(vysl!$H174="A",IF(HOUR(cas!$B175)=9,"DNF",IF(HOUR(cas!$B175)=8,"DQ",cas!$B175))," ")</f>
        <v xml:space="preserve"> </v>
      </c>
      <c r="H174" s="7" t="str">
        <f t="shared" si="5"/>
        <v xml:space="preserve"> </v>
      </c>
      <c r="I174" s="9" t="str">
        <f>IF($G174&lt;&gt;" ",vysl!$A174," ")</f>
        <v xml:space="preserve"> </v>
      </c>
    </row>
    <row r="175" spans="1:9">
      <c r="A175" s="9" t="str">
        <f t="shared" si="4"/>
        <v xml:space="preserve"> </v>
      </c>
      <c r="B175" s="1" t="str">
        <f>IF($G175 &lt;&gt; " ",cas!A176," ")</f>
        <v xml:space="preserve"> </v>
      </c>
      <c r="C175" s="6" t="str">
        <f>IF($G175&lt;&gt;" ",INDEX(meno!$B:$B,MATCH(B175,meno!$A:$A,0),1)," ")</f>
        <v xml:space="preserve"> </v>
      </c>
      <c r="D175" s="6" t="str">
        <f>IF($G175&lt;&gt;" ",IF(INDEX(meno!$E:$E,MATCH(B175,meno!$A:$A,0),1)=0," ",INDEX(meno!$E:$E,MATCH(B175,meno!$A:$A,0),1))," ")</f>
        <v xml:space="preserve"> </v>
      </c>
      <c r="E175" s="7" t="str">
        <f>IF($B175&lt;&gt;" ",IF(INDEX(meno!$F:$F,MATCH($B175,meno!$A:$A,0),1)=0," ",UPPER(INDEX(meno!$F:$F,MATCH($B175,meno!$A:$A,0),1)))," ")</f>
        <v xml:space="preserve"> </v>
      </c>
      <c r="F175" s="18" t="str">
        <f>IF($G175&lt;&gt;" ",INDEX(meno!$D:$D,MATCH(B175,meno!$A:$A,0),1)," ")</f>
        <v xml:space="preserve"> </v>
      </c>
      <c r="G175" s="5" t="str">
        <f>IF(vysl!$H175="A",IF(HOUR(cas!$B176)=9,"DNF",IF(HOUR(cas!$B176)=8,"DQ",cas!$B176))," ")</f>
        <v xml:space="preserve"> </v>
      </c>
      <c r="H175" s="7" t="str">
        <f t="shared" si="5"/>
        <v xml:space="preserve"> </v>
      </c>
      <c r="I175" s="9" t="str">
        <f>IF($G175&lt;&gt;" ",vysl!$A175," ")</f>
        <v xml:space="preserve"> </v>
      </c>
    </row>
    <row r="176" spans="1:9">
      <c r="A176" s="9" t="str">
        <f t="shared" si="4"/>
        <v xml:space="preserve"> </v>
      </c>
      <c r="B176" s="1" t="str">
        <f>IF($G176 &lt;&gt; " ",cas!A177," ")</f>
        <v xml:space="preserve"> </v>
      </c>
      <c r="C176" s="6" t="str">
        <f>IF($G176&lt;&gt;" ",INDEX(meno!$B:$B,MATCH(B176,meno!$A:$A,0),1)," ")</f>
        <v xml:space="preserve"> </v>
      </c>
      <c r="D176" s="6" t="str">
        <f>IF($G176&lt;&gt;" ",IF(INDEX(meno!$E:$E,MATCH(B176,meno!$A:$A,0),1)=0," ",INDEX(meno!$E:$E,MATCH(B176,meno!$A:$A,0),1))," ")</f>
        <v xml:space="preserve"> </v>
      </c>
      <c r="E176" s="7" t="str">
        <f>IF($B176&lt;&gt;" ",IF(INDEX(meno!$F:$F,MATCH($B176,meno!$A:$A,0),1)=0," ",UPPER(INDEX(meno!$F:$F,MATCH($B176,meno!$A:$A,0),1)))," ")</f>
        <v xml:space="preserve"> </v>
      </c>
      <c r="F176" s="18" t="str">
        <f>IF($G176&lt;&gt;" ",INDEX(meno!$D:$D,MATCH(B176,meno!$A:$A,0),1)," ")</f>
        <v xml:space="preserve"> </v>
      </c>
      <c r="G176" s="5" t="str">
        <f>IF(vysl!$H176="A",IF(HOUR(cas!$B177)=9,"DNF",IF(HOUR(cas!$B177)=8,"DQ",cas!$B177))," ")</f>
        <v xml:space="preserve"> </v>
      </c>
      <c r="H176" s="7" t="str">
        <f t="shared" si="5"/>
        <v xml:space="preserve"> </v>
      </c>
      <c r="I176" s="9" t="str">
        <f>IF($G176&lt;&gt;" ",vysl!$A176," ")</f>
        <v xml:space="preserve"> </v>
      </c>
    </row>
    <row r="177" spans="1:9">
      <c r="A177" s="9" t="str">
        <f t="shared" si="4"/>
        <v xml:space="preserve"> </v>
      </c>
      <c r="B177" s="1" t="str">
        <f>IF($G177 &lt;&gt; " ",cas!A178," ")</f>
        <v xml:space="preserve"> </v>
      </c>
      <c r="C177" s="6" t="str">
        <f>IF($G177&lt;&gt;" ",INDEX(meno!$B:$B,MATCH(B177,meno!$A:$A,0),1)," ")</f>
        <v xml:space="preserve"> </v>
      </c>
      <c r="D177" s="6" t="str">
        <f>IF($G177&lt;&gt;" ",IF(INDEX(meno!$E:$E,MATCH(B177,meno!$A:$A,0),1)=0," ",INDEX(meno!$E:$E,MATCH(B177,meno!$A:$A,0),1))," ")</f>
        <v xml:space="preserve"> </v>
      </c>
      <c r="E177" s="7" t="str">
        <f>IF($B177&lt;&gt;" ",IF(INDEX(meno!$F:$F,MATCH($B177,meno!$A:$A,0),1)=0," ",UPPER(INDEX(meno!$F:$F,MATCH($B177,meno!$A:$A,0),1)))," ")</f>
        <v xml:space="preserve"> </v>
      </c>
      <c r="F177" s="18" t="str">
        <f>IF($G177&lt;&gt;" ",INDEX(meno!$D:$D,MATCH(B177,meno!$A:$A,0),1)," ")</f>
        <v xml:space="preserve"> </v>
      </c>
      <c r="G177" s="5" t="str">
        <f>IF(vysl!$H177="A",IF(HOUR(cas!$B178)=9,"DNF",IF(HOUR(cas!$B178)=8,"DQ",cas!$B178))," ")</f>
        <v xml:space="preserve"> </v>
      </c>
      <c r="H177" s="7" t="str">
        <f t="shared" si="5"/>
        <v xml:space="preserve"> </v>
      </c>
      <c r="I177" s="9" t="str">
        <f>IF($G177&lt;&gt;" ",vysl!$A177," ")</f>
        <v xml:space="preserve"> </v>
      </c>
    </row>
    <row r="178" spans="1:9">
      <c r="A178" s="9" t="str">
        <f t="shared" si="4"/>
        <v xml:space="preserve"> </v>
      </c>
      <c r="B178" s="1" t="str">
        <f>IF($G178 &lt;&gt; " ",cas!A179," ")</f>
        <v xml:space="preserve"> </v>
      </c>
      <c r="C178" s="6" t="str">
        <f>IF($G178&lt;&gt;" ",INDEX(meno!$B:$B,MATCH(B178,meno!$A:$A,0),1)," ")</f>
        <v xml:space="preserve"> </v>
      </c>
      <c r="D178" s="6" t="str">
        <f>IF($G178&lt;&gt;" ",IF(INDEX(meno!$E:$E,MATCH(B178,meno!$A:$A,0),1)=0," ",INDEX(meno!$E:$E,MATCH(B178,meno!$A:$A,0),1))," ")</f>
        <v xml:space="preserve"> </v>
      </c>
      <c r="E178" s="7" t="str">
        <f>IF($B178&lt;&gt;" ",IF(INDEX(meno!$F:$F,MATCH($B178,meno!$A:$A,0),1)=0," ",UPPER(INDEX(meno!$F:$F,MATCH($B178,meno!$A:$A,0),1)))," ")</f>
        <v xml:space="preserve"> </v>
      </c>
      <c r="F178" s="18" t="str">
        <f>IF($G178&lt;&gt;" ",INDEX(meno!$D:$D,MATCH(B178,meno!$A:$A,0),1)," ")</f>
        <v xml:space="preserve"> </v>
      </c>
      <c r="G178" s="5" t="str">
        <f>IF(vysl!$H178="A",IF(HOUR(cas!$B179)=9,"DNF",IF(HOUR(cas!$B179)=8,"DQ",cas!$B179))," ")</f>
        <v xml:space="preserve"> </v>
      </c>
      <c r="H178" s="7" t="str">
        <f t="shared" si="5"/>
        <v xml:space="preserve"> </v>
      </c>
      <c r="I178" s="9" t="str">
        <f>IF($G178&lt;&gt;" ",vysl!$A178," ")</f>
        <v xml:space="preserve"> </v>
      </c>
    </row>
    <row r="179" spans="1:9">
      <c r="A179" s="9" t="str">
        <f t="shared" si="4"/>
        <v xml:space="preserve"> </v>
      </c>
      <c r="B179" s="1" t="str">
        <f>IF($G179 &lt;&gt; " ",cas!A180," ")</f>
        <v xml:space="preserve"> </v>
      </c>
      <c r="C179" s="6" t="str">
        <f>IF($G179&lt;&gt;" ",INDEX(meno!$B:$B,MATCH(B179,meno!$A:$A,0),1)," ")</f>
        <v xml:space="preserve"> </v>
      </c>
      <c r="D179" s="6" t="str">
        <f>IF($G179&lt;&gt;" ",IF(INDEX(meno!$E:$E,MATCH(B179,meno!$A:$A,0),1)=0," ",INDEX(meno!$E:$E,MATCH(B179,meno!$A:$A,0),1))," ")</f>
        <v xml:space="preserve"> </v>
      </c>
      <c r="E179" s="7" t="str">
        <f>IF($B179&lt;&gt;" ",IF(INDEX(meno!$F:$F,MATCH($B179,meno!$A:$A,0),1)=0," ",UPPER(INDEX(meno!$F:$F,MATCH($B179,meno!$A:$A,0),1)))," ")</f>
        <v xml:space="preserve"> </v>
      </c>
      <c r="F179" s="18" t="str">
        <f>IF($G179&lt;&gt;" ",INDEX(meno!$D:$D,MATCH(B179,meno!$A:$A,0),1)," ")</f>
        <v xml:space="preserve"> </v>
      </c>
      <c r="G179" s="5" t="str">
        <f>IF(vysl!$H179="A",IF(HOUR(cas!$B180)=9,"DNF",IF(HOUR(cas!$B180)=8,"DQ",cas!$B180))," ")</f>
        <v xml:space="preserve"> </v>
      </c>
      <c r="H179" s="7" t="str">
        <f t="shared" si="5"/>
        <v xml:space="preserve"> </v>
      </c>
      <c r="I179" s="9" t="str">
        <f>IF($G179&lt;&gt;" ",vysl!$A179," ")</f>
        <v xml:space="preserve"> </v>
      </c>
    </row>
    <row r="180" spans="1:9">
      <c r="A180" s="9" t="str">
        <f t="shared" si="4"/>
        <v xml:space="preserve"> </v>
      </c>
      <c r="B180" s="1" t="str">
        <f>IF($G180 &lt;&gt; " ",cas!A181," ")</f>
        <v xml:space="preserve"> </v>
      </c>
      <c r="C180" s="6" t="str">
        <f>IF($G180&lt;&gt;" ",INDEX(meno!$B:$B,MATCH(B180,meno!$A:$A,0),1)," ")</f>
        <v xml:space="preserve"> </v>
      </c>
      <c r="D180" s="6" t="str">
        <f>IF($G180&lt;&gt;" ",IF(INDEX(meno!$E:$E,MATCH(B180,meno!$A:$A,0),1)=0," ",INDEX(meno!$E:$E,MATCH(B180,meno!$A:$A,0),1))," ")</f>
        <v xml:space="preserve"> </v>
      </c>
      <c r="E180" s="7" t="str">
        <f>IF($B180&lt;&gt;" ",IF(INDEX(meno!$F:$F,MATCH($B180,meno!$A:$A,0),1)=0," ",UPPER(INDEX(meno!$F:$F,MATCH($B180,meno!$A:$A,0),1)))," ")</f>
        <v xml:space="preserve"> </v>
      </c>
      <c r="F180" s="18" t="str">
        <f>IF($G180&lt;&gt;" ",INDEX(meno!$D:$D,MATCH(B180,meno!$A:$A,0),1)," ")</f>
        <v xml:space="preserve"> </v>
      </c>
      <c r="G180" s="5" t="str">
        <f>IF(vysl!$H180="A",IF(HOUR(cas!$B181)=9,"DNF",IF(HOUR(cas!$B181)=8,"DQ",cas!$B181))," ")</f>
        <v xml:space="preserve"> </v>
      </c>
      <c r="H180" s="7" t="str">
        <f t="shared" si="5"/>
        <v xml:space="preserve"> </v>
      </c>
      <c r="I180" s="9" t="str">
        <f>IF($G180&lt;&gt;" ",vysl!$A180," ")</f>
        <v xml:space="preserve"> </v>
      </c>
    </row>
    <row r="181" spans="1:9">
      <c r="A181" s="9" t="str">
        <f t="shared" si="4"/>
        <v xml:space="preserve"> </v>
      </c>
      <c r="B181" s="1" t="str">
        <f>IF($G181 &lt;&gt; " ",cas!A182," ")</f>
        <v xml:space="preserve"> </v>
      </c>
      <c r="C181" s="6" t="str">
        <f>IF($G181&lt;&gt;" ",INDEX(meno!$B:$B,MATCH(B181,meno!$A:$A,0),1)," ")</f>
        <v xml:space="preserve"> </v>
      </c>
      <c r="D181" s="6" t="str">
        <f>IF($G181&lt;&gt;" ",IF(INDEX(meno!$E:$E,MATCH(B181,meno!$A:$A,0),1)=0," ",INDEX(meno!$E:$E,MATCH(B181,meno!$A:$A,0),1))," ")</f>
        <v xml:space="preserve"> </v>
      </c>
      <c r="E181" s="7" t="str">
        <f>IF($B181&lt;&gt;" ",IF(INDEX(meno!$F:$F,MATCH($B181,meno!$A:$A,0),1)=0," ",UPPER(INDEX(meno!$F:$F,MATCH($B181,meno!$A:$A,0),1)))," ")</f>
        <v xml:space="preserve"> </v>
      </c>
      <c r="F181" s="18" t="str">
        <f>IF($G181&lt;&gt;" ",INDEX(meno!$D:$D,MATCH(B181,meno!$A:$A,0),1)," ")</f>
        <v xml:space="preserve"> </v>
      </c>
      <c r="G181" s="5" t="str">
        <f>IF(vysl!$H181="A",IF(HOUR(cas!$B182)=9,"DNF",IF(HOUR(cas!$B182)=8,"DQ",cas!$B182))," ")</f>
        <v xml:space="preserve"> </v>
      </c>
      <c r="H181" s="7" t="str">
        <f t="shared" si="5"/>
        <v xml:space="preserve"> </v>
      </c>
      <c r="I181" s="9" t="str">
        <f>IF($G181&lt;&gt;" ",vysl!$A181," ")</f>
        <v xml:space="preserve"> </v>
      </c>
    </row>
    <row r="182" spans="1:9">
      <c r="A182" s="9" t="str">
        <f t="shared" si="4"/>
        <v xml:space="preserve"> </v>
      </c>
      <c r="B182" s="1" t="str">
        <f>IF($G182 &lt;&gt; " ",cas!A183," ")</f>
        <v xml:space="preserve"> </v>
      </c>
      <c r="C182" s="6" t="str">
        <f>IF($G182&lt;&gt;" ",INDEX(meno!$B:$B,MATCH(B182,meno!$A:$A,0),1)," ")</f>
        <v xml:space="preserve"> </v>
      </c>
      <c r="D182" s="6" t="str">
        <f>IF($G182&lt;&gt;" ",IF(INDEX(meno!$E:$E,MATCH(B182,meno!$A:$A,0),1)=0," ",INDEX(meno!$E:$E,MATCH(B182,meno!$A:$A,0),1))," ")</f>
        <v xml:space="preserve"> </v>
      </c>
      <c r="E182" s="7" t="str">
        <f>IF($B182&lt;&gt;" ",IF(INDEX(meno!$F:$F,MATCH($B182,meno!$A:$A,0),1)=0," ",UPPER(INDEX(meno!$F:$F,MATCH($B182,meno!$A:$A,0),1)))," ")</f>
        <v xml:space="preserve"> </v>
      </c>
      <c r="F182" s="18" t="str">
        <f>IF($G182&lt;&gt;" ",INDEX(meno!$D:$D,MATCH(B182,meno!$A:$A,0),1)," ")</f>
        <v xml:space="preserve"> </v>
      </c>
      <c r="G182" s="5" t="str">
        <f>IF(vysl!$H182="A",IF(HOUR(cas!$B183)=9,"DNF",IF(HOUR(cas!$B183)=8,"DQ",cas!$B183))," ")</f>
        <v xml:space="preserve"> </v>
      </c>
      <c r="H182" s="7" t="str">
        <f t="shared" si="5"/>
        <v xml:space="preserve"> </v>
      </c>
      <c r="I182" s="9" t="str">
        <f>IF($G182&lt;&gt;" ",vysl!$A182," ")</f>
        <v xml:space="preserve"> </v>
      </c>
    </row>
    <row r="183" spans="1:9">
      <c r="A183" s="9" t="str">
        <f t="shared" si="4"/>
        <v xml:space="preserve"> </v>
      </c>
      <c r="B183" s="1" t="str">
        <f>IF($G183 &lt;&gt; " ",cas!A184," ")</f>
        <v xml:space="preserve"> </v>
      </c>
      <c r="C183" s="6" t="str">
        <f>IF($G183&lt;&gt;" ",INDEX(meno!$B:$B,MATCH(B183,meno!$A:$A,0),1)," ")</f>
        <v xml:space="preserve"> </v>
      </c>
      <c r="D183" s="6" t="str">
        <f>IF($G183&lt;&gt;" ",IF(INDEX(meno!$E:$E,MATCH(B183,meno!$A:$A,0),1)=0," ",INDEX(meno!$E:$E,MATCH(B183,meno!$A:$A,0),1))," ")</f>
        <v xml:space="preserve"> </v>
      </c>
      <c r="E183" s="7" t="str">
        <f>IF($B183&lt;&gt;" ",IF(INDEX(meno!$F:$F,MATCH($B183,meno!$A:$A,0),1)=0," ",UPPER(INDEX(meno!$F:$F,MATCH($B183,meno!$A:$A,0),1)))," ")</f>
        <v xml:space="preserve"> </v>
      </c>
      <c r="F183" s="18" t="str">
        <f>IF($G183&lt;&gt;" ",INDEX(meno!$D:$D,MATCH(B183,meno!$A:$A,0),1)," ")</f>
        <v xml:space="preserve"> </v>
      </c>
      <c r="G183" s="5" t="str">
        <f>IF(vysl!$H183="A",IF(HOUR(cas!$B184)=9,"DNF",IF(HOUR(cas!$B184)=8,"DQ",cas!$B184))," ")</f>
        <v xml:space="preserve"> </v>
      </c>
      <c r="H183" s="7" t="str">
        <f t="shared" si="5"/>
        <v xml:space="preserve"> </v>
      </c>
      <c r="I183" s="9" t="str">
        <f>IF($G183&lt;&gt;" ",vysl!$A183," ")</f>
        <v xml:space="preserve"> </v>
      </c>
    </row>
    <row r="184" spans="1:9">
      <c r="A184" s="9" t="str">
        <f t="shared" si="4"/>
        <v xml:space="preserve"> </v>
      </c>
      <c r="B184" s="1" t="str">
        <f>IF($G184 &lt;&gt; " ",cas!A185," ")</f>
        <v xml:space="preserve"> </v>
      </c>
      <c r="C184" s="6" t="str">
        <f>IF($G184&lt;&gt;" ",INDEX(meno!$B:$B,MATCH(B184,meno!$A:$A,0),1)," ")</f>
        <v xml:space="preserve"> </v>
      </c>
      <c r="D184" s="6" t="str">
        <f>IF($G184&lt;&gt;" ",IF(INDEX(meno!$E:$E,MATCH(B184,meno!$A:$A,0),1)=0," ",INDEX(meno!$E:$E,MATCH(B184,meno!$A:$A,0),1))," ")</f>
        <v xml:space="preserve"> </v>
      </c>
      <c r="E184" s="7" t="str">
        <f>IF($B184&lt;&gt;" ",IF(INDEX(meno!$F:$F,MATCH($B184,meno!$A:$A,0),1)=0," ",UPPER(INDEX(meno!$F:$F,MATCH($B184,meno!$A:$A,0),1)))," ")</f>
        <v xml:space="preserve"> </v>
      </c>
      <c r="F184" s="18" t="str">
        <f>IF($G184&lt;&gt;" ",INDEX(meno!$D:$D,MATCH(B184,meno!$A:$A,0),1)," ")</f>
        <v xml:space="preserve"> </v>
      </c>
      <c r="G184" s="5" t="str">
        <f>IF(vysl!$H184="A",IF(HOUR(cas!$B185)=9,"DNF",IF(HOUR(cas!$B185)=8,"DQ",cas!$B185))," ")</f>
        <v xml:space="preserve"> </v>
      </c>
      <c r="H184" s="7" t="str">
        <f t="shared" si="5"/>
        <v xml:space="preserve"> </v>
      </c>
      <c r="I184" s="9" t="str">
        <f>IF($G184&lt;&gt;" ",vysl!$A184," ")</f>
        <v xml:space="preserve"> </v>
      </c>
    </row>
    <row r="185" spans="1:9">
      <c r="A185" s="9" t="str">
        <f t="shared" si="4"/>
        <v xml:space="preserve"> </v>
      </c>
      <c r="B185" s="1" t="str">
        <f>IF($G185 &lt;&gt; " ",cas!A186," ")</f>
        <v xml:space="preserve"> </v>
      </c>
      <c r="C185" s="6" t="str">
        <f>IF($G185&lt;&gt;" ",INDEX(meno!$B:$B,MATCH(B185,meno!$A:$A,0),1)," ")</f>
        <v xml:space="preserve"> </v>
      </c>
      <c r="D185" s="6" t="str">
        <f>IF($G185&lt;&gt;" ",IF(INDEX(meno!$E:$E,MATCH(B185,meno!$A:$A,0),1)=0," ",INDEX(meno!$E:$E,MATCH(B185,meno!$A:$A,0),1))," ")</f>
        <v xml:space="preserve"> </v>
      </c>
      <c r="E185" s="7" t="str">
        <f>IF($B185&lt;&gt;" ",IF(INDEX(meno!$F:$F,MATCH($B185,meno!$A:$A,0),1)=0," ",UPPER(INDEX(meno!$F:$F,MATCH($B185,meno!$A:$A,0),1)))," ")</f>
        <v xml:space="preserve"> </v>
      </c>
      <c r="F185" s="18" t="str">
        <f>IF($G185&lt;&gt;" ",INDEX(meno!$D:$D,MATCH(B185,meno!$A:$A,0),1)," ")</f>
        <v xml:space="preserve"> </v>
      </c>
      <c r="G185" s="5" t="str">
        <f>IF(vysl!$H185="A",IF(HOUR(cas!$B186)=9,"DNF",IF(HOUR(cas!$B186)=8,"DQ",cas!$B186))," ")</f>
        <v xml:space="preserve"> </v>
      </c>
      <c r="H185" s="7" t="str">
        <f t="shared" si="5"/>
        <v xml:space="preserve"> </v>
      </c>
      <c r="I185" s="9" t="str">
        <f>IF($G185&lt;&gt;" ",vysl!$A185," ")</f>
        <v xml:space="preserve"> </v>
      </c>
    </row>
    <row r="186" spans="1:9">
      <c r="A186" s="9" t="str">
        <f t="shared" si="4"/>
        <v xml:space="preserve"> </v>
      </c>
      <c r="B186" s="1" t="str">
        <f>IF($G186 &lt;&gt; " ",cas!A187," ")</f>
        <v xml:space="preserve"> </v>
      </c>
      <c r="C186" s="6" t="str">
        <f>IF($G186&lt;&gt;" ",INDEX(meno!$B:$B,MATCH(B186,meno!$A:$A,0),1)," ")</f>
        <v xml:space="preserve"> </v>
      </c>
      <c r="D186" s="6" t="str">
        <f>IF($G186&lt;&gt;" ",IF(INDEX(meno!$E:$E,MATCH(B186,meno!$A:$A,0),1)=0," ",INDEX(meno!$E:$E,MATCH(B186,meno!$A:$A,0),1))," ")</f>
        <v xml:space="preserve"> </v>
      </c>
      <c r="E186" s="7" t="str">
        <f>IF($B186&lt;&gt;" ",IF(INDEX(meno!$F:$F,MATCH($B186,meno!$A:$A,0),1)=0," ",UPPER(INDEX(meno!$F:$F,MATCH($B186,meno!$A:$A,0),1)))," ")</f>
        <v xml:space="preserve"> </v>
      </c>
      <c r="F186" s="18" t="str">
        <f>IF($G186&lt;&gt;" ",INDEX(meno!$D:$D,MATCH(B186,meno!$A:$A,0),1)," ")</f>
        <v xml:space="preserve"> </v>
      </c>
      <c r="G186" s="5" t="str">
        <f>IF(vysl!$H186="A",IF(HOUR(cas!$B187)=9,"DNF",IF(HOUR(cas!$B187)=8,"DQ",cas!$B187))," ")</f>
        <v xml:space="preserve"> </v>
      </c>
      <c r="H186" s="7" t="str">
        <f t="shared" si="5"/>
        <v xml:space="preserve"> </v>
      </c>
      <c r="I186" s="9" t="str">
        <f>IF($G186&lt;&gt;" ",vysl!$A186," ")</f>
        <v xml:space="preserve"> </v>
      </c>
    </row>
    <row r="187" spans="1:9">
      <c r="A187" s="9" t="str">
        <f t="shared" si="4"/>
        <v xml:space="preserve"> </v>
      </c>
      <c r="B187" s="1" t="str">
        <f>IF($G187 &lt;&gt; " ",cas!A188," ")</f>
        <v xml:space="preserve"> </v>
      </c>
      <c r="C187" s="6" t="str">
        <f>IF($G187&lt;&gt;" ",INDEX(meno!$B:$B,MATCH(B187,meno!$A:$A,0),1)," ")</f>
        <v xml:space="preserve"> </v>
      </c>
      <c r="D187" s="6" t="str">
        <f>IF($G187&lt;&gt;" ",IF(INDEX(meno!$E:$E,MATCH(B187,meno!$A:$A,0),1)=0," ",INDEX(meno!$E:$E,MATCH(B187,meno!$A:$A,0),1))," ")</f>
        <v xml:space="preserve"> </v>
      </c>
      <c r="E187" s="7" t="str">
        <f>IF($B187&lt;&gt;" ",IF(INDEX(meno!$F:$F,MATCH($B187,meno!$A:$A,0),1)=0," ",UPPER(INDEX(meno!$F:$F,MATCH($B187,meno!$A:$A,0),1)))," ")</f>
        <v xml:space="preserve"> </v>
      </c>
      <c r="F187" s="18" t="str">
        <f>IF($G187&lt;&gt;" ",INDEX(meno!$D:$D,MATCH(B187,meno!$A:$A,0),1)," ")</f>
        <v xml:space="preserve"> </v>
      </c>
      <c r="G187" s="5" t="str">
        <f>IF(vysl!$H187="A",IF(HOUR(cas!$B188)=9,"DNF",IF(HOUR(cas!$B188)=8,"DQ",cas!$B188))," ")</f>
        <v xml:space="preserve"> </v>
      </c>
      <c r="H187" s="7" t="str">
        <f t="shared" si="5"/>
        <v xml:space="preserve"> </v>
      </c>
      <c r="I187" s="9" t="str">
        <f>IF($G187&lt;&gt;" ",vysl!$A187," ")</f>
        <v xml:space="preserve"> </v>
      </c>
    </row>
    <row r="188" spans="1:9">
      <c r="A188" s="9" t="str">
        <f t="shared" si="4"/>
        <v xml:space="preserve"> </v>
      </c>
      <c r="B188" s="1" t="str">
        <f>IF($G188 &lt;&gt; " ",cas!A189," ")</f>
        <v xml:space="preserve"> </v>
      </c>
      <c r="C188" s="6" t="str">
        <f>IF($G188&lt;&gt;" ",INDEX(meno!$B:$B,MATCH(B188,meno!$A:$A,0),1)," ")</f>
        <v xml:space="preserve"> </v>
      </c>
      <c r="D188" s="6" t="str">
        <f>IF($G188&lt;&gt;" ",IF(INDEX(meno!$E:$E,MATCH(B188,meno!$A:$A,0),1)=0," ",INDEX(meno!$E:$E,MATCH(B188,meno!$A:$A,0),1))," ")</f>
        <v xml:space="preserve"> </v>
      </c>
      <c r="E188" s="7" t="str">
        <f>IF($B188&lt;&gt;" ",IF(INDEX(meno!$F:$F,MATCH($B188,meno!$A:$A,0),1)=0," ",UPPER(INDEX(meno!$F:$F,MATCH($B188,meno!$A:$A,0),1)))," ")</f>
        <v xml:space="preserve"> </v>
      </c>
      <c r="F188" s="18" t="str">
        <f>IF($G188&lt;&gt;" ",INDEX(meno!$D:$D,MATCH(B188,meno!$A:$A,0),1)," ")</f>
        <v xml:space="preserve"> </v>
      </c>
      <c r="G188" s="5" t="str">
        <f>IF(vysl!$H188="A",IF(HOUR(cas!$B189)=9,"DNF",IF(HOUR(cas!$B189)=8,"DQ",cas!$B189))," ")</f>
        <v xml:space="preserve"> </v>
      </c>
      <c r="H188" s="7" t="str">
        <f t="shared" si="5"/>
        <v xml:space="preserve"> </v>
      </c>
      <c r="I188" s="9" t="str">
        <f>IF($G188&lt;&gt;" ",vysl!$A188," ")</f>
        <v xml:space="preserve"> </v>
      </c>
    </row>
    <row r="189" spans="1:9">
      <c r="A189" s="9" t="str">
        <f t="shared" si="4"/>
        <v xml:space="preserve"> </v>
      </c>
      <c r="B189" s="1" t="str">
        <f>IF($G189 &lt;&gt; " ",cas!A190," ")</f>
        <v xml:space="preserve"> </v>
      </c>
      <c r="C189" s="6" t="str">
        <f>IF($G189&lt;&gt;" ",INDEX(meno!$B:$B,MATCH(B189,meno!$A:$A,0),1)," ")</f>
        <v xml:space="preserve"> </v>
      </c>
      <c r="D189" s="6" t="str">
        <f>IF($G189&lt;&gt;" ",IF(INDEX(meno!$E:$E,MATCH(B189,meno!$A:$A,0),1)=0," ",INDEX(meno!$E:$E,MATCH(B189,meno!$A:$A,0),1))," ")</f>
        <v xml:space="preserve"> </v>
      </c>
      <c r="E189" s="7" t="str">
        <f>IF($B189&lt;&gt;" ",IF(INDEX(meno!$F:$F,MATCH($B189,meno!$A:$A,0),1)=0," ",UPPER(INDEX(meno!$F:$F,MATCH($B189,meno!$A:$A,0),1)))," ")</f>
        <v xml:space="preserve"> </v>
      </c>
      <c r="F189" s="18" t="str">
        <f>IF($G189&lt;&gt;" ",INDEX(meno!$D:$D,MATCH(B189,meno!$A:$A,0),1)," ")</f>
        <v xml:space="preserve"> </v>
      </c>
      <c r="G189" s="5" t="str">
        <f>IF(vysl!$H189="A",IF(HOUR(cas!$B190)=9,"DNF",IF(HOUR(cas!$B190)=8,"DQ",cas!$B190))," ")</f>
        <v xml:space="preserve"> </v>
      </c>
      <c r="H189" s="7" t="str">
        <f t="shared" si="5"/>
        <v xml:space="preserve"> </v>
      </c>
      <c r="I189" s="9" t="str">
        <f>IF($G189&lt;&gt;" ",vysl!$A189," ")</f>
        <v xml:space="preserve"> </v>
      </c>
    </row>
    <row r="190" spans="1:9">
      <c r="A190" s="9" t="str">
        <f t="shared" si="4"/>
        <v xml:space="preserve"> </v>
      </c>
      <c r="B190" s="1" t="str">
        <f>IF($G190 &lt;&gt; " ",cas!A191," ")</f>
        <v xml:space="preserve"> </v>
      </c>
      <c r="C190" s="6" t="str">
        <f>IF($G190&lt;&gt;" ",INDEX(meno!$B:$B,MATCH(B190,meno!$A:$A,0),1)," ")</f>
        <v xml:space="preserve"> </v>
      </c>
      <c r="D190" s="6" t="str">
        <f>IF($G190&lt;&gt;" ",IF(INDEX(meno!$E:$E,MATCH(B190,meno!$A:$A,0),1)=0," ",INDEX(meno!$E:$E,MATCH(B190,meno!$A:$A,0),1))," ")</f>
        <v xml:space="preserve"> </v>
      </c>
      <c r="E190" s="7" t="str">
        <f>IF($B190&lt;&gt;" ",IF(INDEX(meno!$F:$F,MATCH($B190,meno!$A:$A,0),1)=0," ",UPPER(INDEX(meno!$F:$F,MATCH($B190,meno!$A:$A,0),1)))," ")</f>
        <v xml:space="preserve"> </v>
      </c>
      <c r="F190" s="18" t="str">
        <f>IF($G190&lt;&gt;" ",INDEX(meno!$D:$D,MATCH(B190,meno!$A:$A,0),1)," ")</f>
        <v xml:space="preserve"> </v>
      </c>
      <c r="G190" s="5" t="str">
        <f>IF(vysl!$H190="A",IF(HOUR(cas!$B191)=9,"DNF",IF(HOUR(cas!$B191)=8,"DQ",cas!$B191))," ")</f>
        <v xml:space="preserve"> </v>
      </c>
      <c r="H190" s="7" t="str">
        <f t="shared" si="5"/>
        <v xml:space="preserve"> </v>
      </c>
      <c r="I190" s="9" t="str">
        <f>IF($G190&lt;&gt;" ",vysl!$A190," ")</f>
        <v xml:space="preserve"> </v>
      </c>
    </row>
    <row r="191" spans="1:9">
      <c r="A191" s="9" t="str">
        <f t="shared" si="4"/>
        <v xml:space="preserve"> </v>
      </c>
      <c r="B191" s="1" t="str">
        <f>IF($G191 &lt;&gt; " ",cas!A192," ")</f>
        <v xml:space="preserve"> </v>
      </c>
      <c r="C191" s="6" t="str">
        <f>IF($G191&lt;&gt;" ",INDEX(meno!$B:$B,MATCH(B191,meno!$A:$A,0),1)," ")</f>
        <v xml:space="preserve"> </v>
      </c>
      <c r="D191" s="6" t="str">
        <f>IF($G191&lt;&gt;" ",IF(INDEX(meno!$E:$E,MATCH(B191,meno!$A:$A,0),1)=0," ",INDEX(meno!$E:$E,MATCH(B191,meno!$A:$A,0),1))," ")</f>
        <v xml:space="preserve"> </v>
      </c>
      <c r="E191" s="7" t="str">
        <f>IF($B191&lt;&gt;" ",IF(INDEX(meno!$F:$F,MATCH($B191,meno!$A:$A,0),1)=0," ",UPPER(INDEX(meno!$F:$F,MATCH($B191,meno!$A:$A,0),1)))," ")</f>
        <v xml:space="preserve"> </v>
      </c>
      <c r="F191" s="18" t="str">
        <f>IF($G191&lt;&gt;" ",INDEX(meno!$D:$D,MATCH(B191,meno!$A:$A,0),1)," ")</f>
        <v xml:space="preserve"> </v>
      </c>
      <c r="G191" s="5" t="str">
        <f>IF(vysl!$H191="A",IF(HOUR(cas!$B192)=9,"DNF",IF(HOUR(cas!$B192)=8,"DQ",cas!$B192))," ")</f>
        <v xml:space="preserve"> </v>
      </c>
      <c r="H191" s="7" t="str">
        <f t="shared" si="5"/>
        <v xml:space="preserve"> </v>
      </c>
      <c r="I191" s="9" t="str">
        <f>IF($G191&lt;&gt;" ",vysl!$A191," ")</f>
        <v xml:space="preserve"> </v>
      </c>
    </row>
    <row r="192" spans="1:9">
      <c r="A192" s="9" t="str">
        <f t="shared" si="4"/>
        <v xml:space="preserve"> </v>
      </c>
      <c r="B192" s="1" t="str">
        <f>IF($G192 &lt;&gt; " ",cas!A193," ")</f>
        <v xml:space="preserve"> </v>
      </c>
      <c r="C192" s="6" t="str">
        <f>IF($G192&lt;&gt;" ",INDEX(meno!$B:$B,MATCH(B192,meno!$A:$A,0),1)," ")</f>
        <v xml:space="preserve"> </v>
      </c>
      <c r="D192" s="6" t="str">
        <f>IF($G192&lt;&gt;" ",IF(INDEX(meno!$E:$E,MATCH(B192,meno!$A:$A,0),1)=0," ",INDEX(meno!$E:$E,MATCH(B192,meno!$A:$A,0),1))," ")</f>
        <v xml:space="preserve"> </v>
      </c>
      <c r="E192" s="7" t="str">
        <f>IF($B192&lt;&gt;" ",IF(INDEX(meno!$F:$F,MATCH($B192,meno!$A:$A,0),1)=0," ",UPPER(INDEX(meno!$F:$F,MATCH($B192,meno!$A:$A,0),1)))," ")</f>
        <v xml:space="preserve"> </v>
      </c>
      <c r="F192" s="18" t="str">
        <f>IF($G192&lt;&gt;" ",INDEX(meno!$D:$D,MATCH(B192,meno!$A:$A,0),1)," ")</f>
        <v xml:space="preserve"> </v>
      </c>
      <c r="G192" s="5" t="str">
        <f>IF(vysl!$H192="A",IF(HOUR(cas!$B193)=9,"DNF",IF(HOUR(cas!$B193)=8,"DQ",cas!$B193))," ")</f>
        <v xml:space="preserve"> </v>
      </c>
      <c r="H192" s="7" t="str">
        <f t="shared" si="5"/>
        <v xml:space="preserve"> </v>
      </c>
      <c r="I192" s="9" t="str">
        <f>IF($G192&lt;&gt;" ",vysl!$A192," ")</f>
        <v xml:space="preserve"> </v>
      </c>
    </row>
    <row r="193" spans="1:9">
      <c r="A193" s="9" t="str">
        <f t="shared" si="4"/>
        <v xml:space="preserve"> </v>
      </c>
      <c r="B193" s="1" t="str">
        <f>IF($G193 &lt;&gt; " ",cas!A194," ")</f>
        <v xml:space="preserve"> </v>
      </c>
      <c r="C193" s="6" t="str">
        <f>IF($G193&lt;&gt;" ",INDEX(meno!$B:$B,MATCH(B193,meno!$A:$A,0),1)," ")</f>
        <v xml:space="preserve"> </v>
      </c>
      <c r="D193" s="6" t="str">
        <f>IF($G193&lt;&gt;" ",IF(INDEX(meno!$E:$E,MATCH(B193,meno!$A:$A,0),1)=0," ",INDEX(meno!$E:$E,MATCH(B193,meno!$A:$A,0),1))," ")</f>
        <v xml:space="preserve"> </v>
      </c>
      <c r="E193" s="7" t="str">
        <f>IF($B193&lt;&gt;" ",IF(INDEX(meno!$F:$F,MATCH($B193,meno!$A:$A,0),1)=0," ",UPPER(INDEX(meno!$F:$F,MATCH($B193,meno!$A:$A,0),1)))," ")</f>
        <v xml:space="preserve"> </v>
      </c>
      <c r="F193" s="18" t="str">
        <f>IF($G193&lt;&gt;" ",INDEX(meno!$D:$D,MATCH(B193,meno!$A:$A,0),1)," ")</f>
        <v xml:space="preserve"> </v>
      </c>
      <c r="G193" s="5" t="str">
        <f>IF(vysl!$H193="A",IF(HOUR(cas!$B194)=9,"DNF",IF(HOUR(cas!$B194)=8,"DQ",cas!$B194))," ")</f>
        <v xml:space="preserve"> </v>
      </c>
      <c r="H193" s="7" t="str">
        <f t="shared" si="5"/>
        <v xml:space="preserve"> </v>
      </c>
      <c r="I193" s="9" t="str">
        <f>IF($G193&lt;&gt;" ",vysl!$A193," ")</f>
        <v xml:space="preserve"> </v>
      </c>
    </row>
    <row r="194" spans="1:9">
      <c r="A194" s="9" t="str">
        <f t="shared" si="4"/>
        <v xml:space="preserve"> </v>
      </c>
      <c r="B194" s="1" t="str">
        <f>IF($G194 &lt;&gt; " ",cas!A195," ")</f>
        <v xml:space="preserve"> </v>
      </c>
      <c r="C194" s="6" t="str">
        <f>IF($G194&lt;&gt;" ",INDEX(meno!$B:$B,MATCH(B194,meno!$A:$A,0),1)," ")</f>
        <v xml:space="preserve"> </v>
      </c>
      <c r="D194" s="6" t="str">
        <f>IF($G194&lt;&gt;" ",IF(INDEX(meno!$E:$E,MATCH(B194,meno!$A:$A,0),1)=0," ",INDEX(meno!$E:$E,MATCH(B194,meno!$A:$A,0),1))," ")</f>
        <v xml:space="preserve"> </v>
      </c>
      <c r="E194" s="7" t="str">
        <f>IF($B194&lt;&gt;" ",IF(INDEX(meno!$F:$F,MATCH($B194,meno!$A:$A,0),1)=0," ",UPPER(INDEX(meno!$F:$F,MATCH($B194,meno!$A:$A,0),1)))," ")</f>
        <v xml:space="preserve"> </v>
      </c>
      <c r="F194" s="18" t="str">
        <f>IF($G194&lt;&gt;" ",INDEX(meno!$D:$D,MATCH(B194,meno!$A:$A,0),1)," ")</f>
        <v xml:space="preserve"> </v>
      </c>
      <c r="G194" s="5" t="str">
        <f>IF(vysl!$H194="A",IF(HOUR(cas!$B195)=9,"DNF",IF(HOUR(cas!$B195)=8,"DQ",cas!$B195))," ")</f>
        <v xml:space="preserve"> </v>
      </c>
      <c r="H194" s="7" t="str">
        <f t="shared" si="5"/>
        <v xml:space="preserve"> </v>
      </c>
      <c r="I194" s="9" t="str">
        <f>IF($G194&lt;&gt;" ",vysl!$A194," ")</f>
        <v xml:space="preserve"> </v>
      </c>
    </row>
    <row r="195" spans="1:9">
      <c r="A195" s="9" t="str">
        <f t="shared" ref="A195:A251" si="6">IF(LEFT($G195,1)="D"," ",IF($G195&lt;&gt;" ",RANK(G195,$G:$G,1)," "))</f>
        <v xml:space="preserve"> </v>
      </c>
      <c r="B195" s="1" t="str">
        <f>IF($G195 &lt;&gt; " ",cas!A196," ")</f>
        <v xml:space="preserve"> </v>
      </c>
      <c r="C195" s="6" t="str">
        <f>IF($G195&lt;&gt;" ",INDEX(meno!$B:$B,MATCH(B195,meno!$A:$A,0),1)," ")</f>
        <v xml:space="preserve"> </v>
      </c>
      <c r="D195" s="6" t="str">
        <f>IF($G195&lt;&gt;" ",IF(INDEX(meno!$E:$E,MATCH(B195,meno!$A:$A,0),1)=0," ",INDEX(meno!$E:$E,MATCH(B195,meno!$A:$A,0),1))," ")</f>
        <v xml:space="preserve"> </v>
      </c>
      <c r="E195" s="7" t="str">
        <f>IF($B195&lt;&gt;" ",IF(INDEX(meno!$F:$F,MATCH($B195,meno!$A:$A,0),1)=0," ",UPPER(INDEX(meno!$F:$F,MATCH($B195,meno!$A:$A,0),1)))," ")</f>
        <v xml:space="preserve"> </v>
      </c>
      <c r="F195" s="18" t="str">
        <f>IF($G195&lt;&gt;" ",INDEX(meno!$D:$D,MATCH(B195,meno!$A:$A,0),1)," ")</f>
        <v xml:space="preserve"> </v>
      </c>
      <c r="G195" s="5" t="str">
        <f>IF(vysl!$H195="A",IF(HOUR(cas!$B196)=9,"DNF",IF(HOUR(cas!$B196)=8,"DQ",cas!$B196))," ")</f>
        <v xml:space="preserve"> </v>
      </c>
      <c r="H195" s="7" t="str">
        <f t="shared" ref="H195:H251" si="7">IF($G195&lt;&gt;" ","A"," ")</f>
        <v xml:space="preserve"> </v>
      </c>
      <c r="I195" s="9" t="str">
        <f>IF($G195&lt;&gt;" ",vysl!$A195," ")</f>
        <v xml:space="preserve"> </v>
      </c>
    </row>
    <row r="196" spans="1:9">
      <c r="A196" s="9" t="str">
        <f t="shared" si="6"/>
        <v xml:space="preserve"> </v>
      </c>
      <c r="B196" s="1" t="str">
        <f>IF($G196 &lt;&gt; " ",cas!A197," ")</f>
        <v xml:space="preserve"> </v>
      </c>
      <c r="C196" s="6" t="str">
        <f>IF($G196&lt;&gt;" ",INDEX(meno!$B:$B,MATCH(B196,meno!$A:$A,0),1)," ")</f>
        <v xml:space="preserve"> </v>
      </c>
      <c r="D196" s="6" t="str">
        <f>IF($G196&lt;&gt;" ",IF(INDEX(meno!$E:$E,MATCH(B196,meno!$A:$A,0),1)=0," ",INDEX(meno!$E:$E,MATCH(B196,meno!$A:$A,0),1))," ")</f>
        <v xml:space="preserve"> </v>
      </c>
      <c r="E196" s="7" t="str">
        <f>IF($B196&lt;&gt;" ",IF(INDEX(meno!$F:$F,MATCH($B196,meno!$A:$A,0),1)=0," ",UPPER(INDEX(meno!$F:$F,MATCH($B196,meno!$A:$A,0),1)))," ")</f>
        <v xml:space="preserve"> </v>
      </c>
      <c r="F196" s="18" t="str">
        <f>IF($G196&lt;&gt;" ",INDEX(meno!$D:$D,MATCH(B196,meno!$A:$A,0),1)," ")</f>
        <v xml:space="preserve"> </v>
      </c>
      <c r="G196" s="5" t="str">
        <f>IF(vysl!$H196="A",IF(HOUR(cas!$B197)=9,"DNF",IF(HOUR(cas!$B197)=8,"DQ",cas!$B197))," ")</f>
        <v xml:space="preserve"> </v>
      </c>
      <c r="H196" s="7" t="str">
        <f t="shared" si="7"/>
        <v xml:space="preserve"> </v>
      </c>
      <c r="I196" s="9" t="str">
        <f>IF($G196&lt;&gt;" ",vysl!$A196," ")</f>
        <v xml:space="preserve"> </v>
      </c>
    </row>
    <row r="197" spans="1:9">
      <c r="A197" s="9" t="str">
        <f t="shared" si="6"/>
        <v xml:space="preserve"> </v>
      </c>
      <c r="B197" s="1" t="str">
        <f>IF($G197 &lt;&gt; " ",cas!A198," ")</f>
        <v xml:space="preserve"> </v>
      </c>
      <c r="C197" s="6" t="str">
        <f>IF($G197&lt;&gt;" ",INDEX(meno!$B:$B,MATCH(B197,meno!$A:$A,0),1)," ")</f>
        <v xml:space="preserve"> </v>
      </c>
      <c r="D197" s="6" t="str">
        <f>IF($G197&lt;&gt;" ",IF(INDEX(meno!$E:$E,MATCH(B197,meno!$A:$A,0),1)=0," ",INDEX(meno!$E:$E,MATCH(B197,meno!$A:$A,0),1))," ")</f>
        <v xml:space="preserve"> </v>
      </c>
      <c r="E197" s="7" t="str">
        <f>IF($B197&lt;&gt;" ",IF(INDEX(meno!$F:$F,MATCH($B197,meno!$A:$A,0),1)=0," ",UPPER(INDEX(meno!$F:$F,MATCH($B197,meno!$A:$A,0),1)))," ")</f>
        <v xml:space="preserve"> </v>
      </c>
      <c r="F197" s="18" t="str">
        <f>IF($G197&lt;&gt;" ",INDEX(meno!$D:$D,MATCH(B197,meno!$A:$A,0),1)," ")</f>
        <v xml:space="preserve"> </v>
      </c>
      <c r="G197" s="5" t="str">
        <f>IF(vysl!$H197="A",IF(HOUR(cas!$B198)=9,"DNF",IF(HOUR(cas!$B198)=8,"DQ",cas!$B198))," ")</f>
        <v xml:space="preserve"> </v>
      </c>
      <c r="H197" s="7" t="str">
        <f t="shared" si="7"/>
        <v xml:space="preserve"> </v>
      </c>
      <c r="I197" s="9" t="str">
        <f>IF($G197&lt;&gt;" ",vysl!$A197," ")</f>
        <v xml:space="preserve"> </v>
      </c>
    </row>
    <row r="198" spans="1:9">
      <c r="A198" s="9" t="str">
        <f t="shared" si="6"/>
        <v xml:space="preserve"> </v>
      </c>
      <c r="B198" s="1" t="str">
        <f>IF($G198 &lt;&gt; " ",cas!A199," ")</f>
        <v xml:space="preserve"> </v>
      </c>
      <c r="C198" s="6" t="str">
        <f>IF($G198&lt;&gt;" ",INDEX(meno!$B:$B,MATCH(B198,meno!$A:$A,0),1)," ")</f>
        <v xml:space="preserve"> </v>
      </c>
      <c r="D198" s="6" t="str">
        <f>IF($G198&lt;&gt;" ",IF(INDEX(meno!$E:$E,MATCH(B198,meno!$A:$A,0),1)=0," ",INDEX(meno!$E:$E,MATCH(B198,meno!$A:$A,0),1))," ")</f>
        <v xml:space="preserve"> </v>
      </c>
      <c r="E198" s="7" t="str">
        <f>IF($B198&lt;&gt;" ",IF(INDEX(meno!$F:$F,MATCH($B198,meno!$A:$A,0),1)=0," ",UPPER(INDEX(meno!$F:$F,MATCH($B198,meno!$A:$A,0),1)))," ")</f>
        <v xml:space="preserve"> </v>
      </c>
      <c r="F198" s="18" t="str">
        <f>IF($G198&lt;&gt;" ",INDEX(meno!$D:$D,MATCH(B198,meno!$A:$A,0),1)," ")</f>
        <v xml:space="preserve"> </v>
      </c>
      <c r="G198" s="5" t="str">
        <f>IF(vysl!$H198="A",IF(HOUR(cas!$B199)=9,"DNF",IF(HOUR(cas!$B199)=8,"DQ",cas!$B199))," ")</f>
        <v xml:space="preserve"> </v>
      </c>
      <c r="H198" s="7" t="str">
        <f t="shared" si="7"/>
        <v xml:space="preserve"> </v>
      </c>
      <c r="I198" s="9" t="str">
        <f>IF($G198&lt;&gt;" ",vysl!$A198," ")</f>
        <v xml:space="preserve"> </v>
      </c>
    </row>
    <row r="199" spans="1:9">
      <c r="A199" s="9" t="str">
        <f t="shared" si="6"/>
        <v xml:space="preserve"> </v>
      </c>
      <c r="B199" s="1" t="str">
        <f>IF($G199 &lt;&gt; " ",cas!A200," ")</f>
        <v xml:space="preserve"> </v>
      </c>
      <c r="C199" s="6" t="str">
        <f>IF($G199&lt;&gt;" ",INDEX(meno!$B:$B,MATCH(B199,meno!$A:$A,0),1)," ")</f>
        <v xml:space="preserve"> </v>
      </c>
      <c r="D199" s="6" t="str">
        <f>IF($G199&lt;&gt;" ",IF(INDEX(meno!$E:$E,MATCH(B199,meno!$A:$A,0),1)=0," ",INDEX(meno!$E:$E,MATCH(B199,meno!$A:$A,0),1))," ")</f>
        <v xml:space="preserve"> </v>
      </c>
      <c r="E199" s="7" t="str">
        <f>IF($B199&lt;&gt;" ",IF(INDEX(meno!$F:$F,MATCH($B199,meno!$A:$A,0),1)=0," ",UPPER(INDEX(meno!$F:$F,MATCH($B199,meno!$A:$A,0),1)))," ")</f>
        <v xml:space="preserve"> </v>
      </c>
      <c r="F199" s="18" t="str">
        <f>IF($G199&lt;&gt;" ",INDEX(meno!$D:$D,MATCH(B199,meno!$A:$A,0),1)," ")</f>
        <v xml:space="preserve"> </v>
      </c>
      <c r="G199" s="5" t="str">
        <f>IF(vysl!$H199="A",IF(HOUR(cas!$B200)=9,"DNF",IF(HOUR(cas!$B200)=8,"DQ",cas!$B200))," ")</f>
        <v xml:space="preserve"> </v>
      </c>
      <c r="H199" s="7" t="str">
        <f t="shared" si="7"/>
        <v xml:space="preserve"> </v>
      </c>
      <c r="I199" s="9" t="str">
        <f>IF($G199&lt;&gt;" ",vysl!$A199," ")</f>
        <v xml:space="preserve"> </v>
      </c>
    </row>
    <row r="200" spans="1:9">
      <c r="A200" s="9" t="str">
        <f t="shared" si="6"/>
        <v xml:space="preserve"> </v>
      </c>
      <c r="B200" s="1" t="str">
        <f>IF($G200 &lt;&gt; " ",cas!A201," ")</f>
        <v xml:space="preserve"> </v>
      </c>
      <c r="C200" s="6" t="str">
        <f>IF($G200&lt;&gt;" ",INDEX(meno!$B:$B,MATCH(B200,meno!$A:$A,0),1)," ")</f>
        <v xml:space="preserve"> </v>
      </c>
      <c r="D200" s="6" t="str">
        <f>IF($G200&lt;&gt;" ",IF(INDEX(meno!$E:$E,MATCH(B200,meno!$A:$A,0),1)=0," ",INDEX(meno!$E:$E,MATCH(B200,meno!$A:$A,0),1))," ")</f>
        <v xml:space="preserve"> </v>
      </c>
      <c r="E200" s="7" t="str">
        <f>IF($B200&lt;&gt;" ",IF(INDEX(meno!$F:$F,MATCH($B200,meno!$A:$A,0),1)=0," ",UPPER(INDEX(meno!$F:$F,MATCH($B200,meno!$A:$A,0),1)))," ")</f>
        <v xml:space="preserve"> </v>
      </c>
      <c r="F200" s="18" t="str">
        <f>IF($G200&lt;&gt;" ",INDEX(meno!$D:$D,MATCH(B200,meno!$A:$A,0),1)," ")</f>
        <v xml:space="preserve"> </v>
      </c>
      <c r="G200" s="5" t="str">
        <f>IF(vysl!$H200="A",IF(HOUR(cas!$B201)=9,"DNF",IF(HOUR(cas!$B201)=8,"DQ",cas!$B201))," ")</f>
        <v xml:space="preserve"> </v>
      </c>
      <c r="H200" s="7" t="str">
        <f t="shared" si="7"/>
        <v xml:space="preserve"> </v>
      </c>
      <c r="I200" s="9" t="str">
        <f>IF($G200&lt;&gt;" ",vysl!$A200," ")</f>
        <v xml:space="preserve"> </v>
      </c>
    </row>
    <row r="201" spans="1:9">
      <c r="A201" s="9" t="str">
        <f t="shared" si="6"/>
        <v xml:space="preserve"> </v>
      </c>
      <c r="B201" s="1" t="str">
        <f>IF($G201 &lt;&gt; " ",cas!A202," ")</f>
        <v xml:space="preserve"> </v>
      </c>
      <c r="C201" s="6" t="str">
        <f>IF($G201&lt;&gt;" ",INDEX(meno!$B:$B,MATCH(B201,meno!$A:$A,0),1)," ")</f>
        <v xml:space="preserve"> </v>
      </c>
      <c r="D201" s="6" t="str">
        <f>IF($G201&lt;&gt;" ",IF(INDEX(meno!$E:$E,MATCH(B201,meno!$A:$A,0),1)=0," ",INDEX(meno!$E:$E,MATCH(B201,meno!$A:$A,0),1))," ")</f>
        <v xml:space="preserve"> </v>
      </c>
      <c r="E201" s="7" t="str">
        <f>IF($B201&lt;&gt;" ",IF(INDEX(meno!$F:$F,MATCH($B201,meno!$A:$A,0),1)=0," ",UPPER(INDEX(meno!$F:$F,MATCH($B201,meno!$A:$A,0),1)))," ")</f>
        <v xml:space="preserve"> </v>
      </c>
      <c r="F201" s="18" t="str">
        <f>IF($G201&lt;&gt;" ",INDEX(meno!$D:$D,MATCH(B201,meno!$A:$A,0),1)," ")</f>
        <v xml:space="preserve"> </v>
      </c>
      <c r="G201" s="5" t="str">
        <f>IF(vysl!$H201="A",IF(HOUR(cas!$B202)=9,"DNF",IF(HOUR(cas!$B202)=8,"DQ",cas!$B202))," ")</f>
        <v xml:space="preserve"> </v>
      </c>
      <c r="H201" s="7" t="str">
        <f t="shared" si="7"/>
        <v xml:space="preserve"> </v>
      </c>
      <c r="I201" s="9" t="str">
        <f>IF($G201&lt;&gt;" ",vysl!$A201," ")</f>
        <v xml:space="preserve"> </v>
      </c>
    </row>
    <row r="202" spans="1:9">
      <c r="A202" s="9" t="str">
        <f t="shared" si="6"/>
        <v xml:space="preserve"> </v>
      </c>
      <c r="B202" s="1" t="str">
        <f>IF($G202 &lt;&gt; " ",cas!A203," ")</f>
        <v xml:space="preserve"> </v>
      </c>
      <c r="C202" s="6" t="str">
        <f>IF($G202&lt;&gt;" ",INDEX(meno!$B:$B,MATCH(B202,meno!$A:$A,0),1)," ")</f>
        <v xml:space="preserve"> </v>
      </c>
      <c r="D202" s="6" t="str">
        <f>IF($G202&lt;&gt;" ",IF(INDEX(meno!$E:$E,MATCH(B202,meno!$A:$A,0),1)=0," ",INDEX(meno!$E:$E,MATCH(B202,meno!$A:$A,0),1))," ")</f>
        <v xml:space="preserve"> </v>
      </c>
      <c r="E202" s="7" t="str">
        <f>IF($B202&lt;&gt;" ",IF(INDEX(meno!$F:$F,MATCH($B202,meno!$A:$A,0),1)=0," ",UPPER(INDEX(meno!$F:$F,MATCH($B202,meno!$A:$A,0),1)))," ")</f>
        <v xml:space="preserve"> </v>
      </c>
      <c r="F202" s="18" t="str">
        <f>IF($G202&lt;&gt;" ",INDEX(meno!$D:$D,MATCH(B202,meno!$A:$A,0),1)," ")</f>
        <v xml:space="preserve"> </v>
      </c>
      <c r="G202" s="5" t="str">
        <f>IF(vysl!$H202="A",IF(HOUR(cas!$B203)=9,"DNF",IF(HOUR(cas!$B203)=8,"DQ",cas!$B203))," ")</f>
        <v xml:space="preserve"> </v>
      </c>
      <c r="H202" s="7" t="str">
        <f t="shared" si="7"/>
        <v xml:space="preserve"> </v>
      </c>
      <c r="I202" s="9" t="str">
        <f>IF($G202&lt;&gt;" ",vysl!$A202," ")</f>
        <v xml:space="preserve"> </v>
      </c>
    </row>
    <row r="203" spans="1:9">
      <c r="A203" s="9" t="str">
        <f t="shared" si="6"/>
        <v xml:space="preserve"> </v>
      </c>
      <c r="B203" s="1" t="str">
        <f>IF($G203 &lt;&gt; " ",cas!A204," ")</f>
        <v xml:space="preserve"> </v>
      </c>
      <c r="C203" s="6" t="str">
        <f>IF($G203&lt;&gt;" ",INDEX(meno!$B:$B,MATCH(B203,meno!$A:$A,0),1)," ")</f>
        <v xml:space="preserve"> </v>
      </c>
      <c r="D203" s="6" t="str">
        <f>IF($G203&lt;&gt;" ",IF(INDEX(meno!$E:$E,MATCH(B203,meno!$A:$A,0),1)=0," ",INDEX(meno!$E:$E,MATCH(B203,meno!$A:$A,0),1))," ")</f>
        <v xml:space="preserve"> </v>
      </c>
      <c r="E203" s="7" t="str">
        <f>IF($B203&lt;&gt;" ",IF(INDEX(meno!$F:$F,MATCH($B203,meno!$A:$A,0),1)=0," ",UPPER(INDEX(meno!$F:$F,MATCH($B203,meno!$A:$A,0),1)))," ")</f>
        <v xml:space="preserve"> </v>
      </c>
      <c r="F203" s="18" t="str">
        <f>IF($G203&lt;&gt;" ",INDEX(meno!$D:$D,MATCH(B203,meno!$A:$A,0),1)," ")</f>
        <v xml:space="preserve"> </v>
      </c>
      <c r="G203" s="5" t="str">
        <f>IF(vysl!$H203="A",IF(HOUR(cas!$B204)=9,"DNF",IF(HOUR(cas!$B204)=8,"DQ",cas!$B204))," ")</f>
        <v xml:space="preserve"> </v>
      </c>
      <c r="H203" s="7" t="str">
        <f t="shared" si="7"/>
        <v xml:space="preserve"> </v>
      </c>
      <c r="I203" s="9" t="str">
        <f>IF($G203&lt;&gt;" ",vysl!$A203," ")</f>
        <v xml:space="preserve"> </v>
      </c>
    </row>
    <row r="204" spans="1:9">
      <c r="A204" s="9" t="str">
        <f t="shared" si="6"/>
        <v xml:space="preserve"> </v>
      </c>
      <c r="B204" s="1" t="str">
        <f>IF($G204 &lt;&gt; " ",cas!A205," ")</f>
        <v xml:space="preserve"> </v>
      </c>
      <c r="C204" s="6" t="str">
        <f>IF($G204&lt;&gt;" ",INDEX(meno!$B:$B,MATCH(B204,meno!$A:$A,0),1)," ")</f>
        <v xml:space="preserve"> </v>
      </c>
      <c r="D204" s="6" t="str">
        <f>IF($G204&lt;&gt;" ",IF(INDEX(meno!$E:$E,MATCH(B204,meno!$A:$A,0),1)=0," ",INDEX(meno!$E:$E,MATCH(B204,meno!$A:$A,0),1))," ")</f>
        <v xml:space="preserve"> </v>
      </c>
      <c r="E204" s="7" t="str">
        <f>IF($B204&lt;&gt;" ",IF(INDEX(meno!$F:$F,MATCH($B204,meno!$A:$A,0),1)=0," ",UPPER(INDEX(meno!$F:$F,MATCH($B204,meno!$A:$A,0),1)))," ")</f>
        <v xml:space="preserve"> </v>
      </c>
      <c r="F204" s="18" t="str">
        <f>IF($G204&lt;&gt;" ",INDEX(meno!$D:$D,MATCH(B204,meno!$A:$A,0),1)," ")</f>
        <v xml:space="preserve"> </v>
      </c>
      <c r="G204" s="5" t="str">
        <f>IF(vysl!$H204="A",IF(HOUR(cas!$B205)=9,"DNF",IF(HOUR(cas!$B205)=8,"DQ",cas!$B205))," ")</f>
        <v xml:space="preserve"> </v>
      </c>
      <c r="H204" s="7" t="str">
        <f t="shared" si="7"/>
        <v xml:space="preserve"> </v>
      </c>
      <c r="I204" s="9" t="str">
        <f>IF($G204&lt;&gt;" ",vysl!$A204," ")</f>
        <v xml:space="preserve"> </v>
      </c>
    </row>
    <row r="205" spans="1:9">
      <c r="A205" s="9" t="str">
        <f t="shared" si="6"/>
        <v xml:space="preserve"> </v>
      </c>
      <c r="B205" s="1" t="str">
        <f>IF($G205 &lt;&gt; " ",cas!A206," ")</f>
        <v xml:space="preserve"> </v>
      </c>
      <c r="C205" s="6" t="str">
        <f>IF($G205&lt;&gt;" ",INDEX(meno!$B:$B,MATCH(B205,meno!$A:$A,0),1)," ")</f>
        <v xml:space="preserve"> </v>
      </c>
      <c r="D205" s="6" t="str">
        <f>IF($G205&lt;&gt;" ",IF(INDEX(meno!$E:$E,MATCH(B205,meno!$A:$A,0),1)=0," ",INDEX(meno!$E:$E,MATCH(B205,meno!$A:$A,0),1))," ")</f>
        <v xml:space="preserve"> </v>
      </c>
      <c r="E205" s="7" t="str">
        <f>IF($B205&lt;&gt;" ",IF(INDEX(meno!$F:$F,MATCH($B205,meno!$A:$A,0),1)=0," ",UPPER(INDEX(meno!$F:$F,MATCH($B205,meno!$A:$A,0),1)))," ")</f>
        <v xml:space="preserve"> </v>
      </c>
      <c r="F205" s="18" t="str">
        <f>IF($G205&lt;&gt;" ",INDEX(meno!$D:$D,MATCH(B205,meno!$A:$A,0),1)," ")</f>
        <v xml:space="preserve"> </v>
      </c>
      <c r="G205" s="5" t="str">
        <f>IF(vysl!$H205="A",IF(HOUR(cas!$B206)=9,"DNF",IF(HOUR(cas!$B206)=8,"DQ",cas!$B206))," ")</f>
        <v xml:space="preserve"> </v>
      </c>
      <c r="H205" s="7" t="str">
        <f t="shared" si="7"/>
        <v xml:space="preserve"> </v>
      </c>
      <c r="I205" s="9" t="str">
        <f>IF($G205&lt;&gt;" ",vysl!$A205," ")</f>
        <v xml:space="preserve"> </v>
      </c>
    </row>
    <row r="206" spans="1:9">
      <c r="A206" s="9" t="str">
        <f t="shared" si="6"/>
        <v xml:space="preserve"> </v>
      </c>
      <c r="B206" s="1" t="str">
        <f>IF($G206 &lt;&gt; " ",cas!A207," ")</f>
        <v xml:space="preserve"> </v>
      </c>
      <c r="C206" s="6" t="str">
        <f>IF($G206&lt;&gt;" ",INDEX(meno!$B:$B,MATCH(B206,meno!$A:$A,0),1)," ")</f>
        <v xml:space="preserve"> </v>
      </c>
      <c r="D206" s="6" t="str">
        <f>IF($G206&lt;&gt;" ",IF(INDEX(meno!$E:$E,MATCH(B206,meno!$A:$A,0),1)=0," ",INDEX(meno!$E:$E,MATCH(B206,meno!$A:$A,0),1))," ")</f>
        <v xml:space="preserve"> </v>
      </c>
      <c r="E206" s="7" t="str">
        <f>IF($B206&lt;&gt;" ",IF(INDEX(meno!$F:$F,MATCH($B206,meno!$A:$A,0),1)=0," ",UPPER(INDEX(meno!$F:$F,MATCH($B206,meno!$A:$A,0),1)))," ")</f>
        <v xml:space="preserve"> </v>
      </c>
      <c r="F206" s="18" t="str">
        <f>IF($G206&lt;&gt;" ",INDEX(meno!$D:$D,MATCH(B206,meno!$A:$A,0),1)," ")</f>
        <v xml:space="preserve"> </v>
      </c>
      <c r="G206" s="5" t="str">
        <f>IF(vysl!$H206="A",IF(HOUR(cas!$B207)=9,"DNF",IF(HOUR(cas!$B207)=8,"DQ",cas!$B207))," ")</f>
        <v xml:space="preserve"> </v>
      </c>
      <c r="H206" s="7" t="str">
        <f t="shared" si="7"/>
        <v xml:space="preserve"> </v>
      </c>
      <c r="I206" s="9" t="str">
        <f>IF($G206&lt;&gt;" ",vysl!$A206," ")</f>
        <v xml:space="preserve"> </v>
      </c>
    </row>
    <row r="207" spans="1:9">
      <c r="A207" s="9" t="str">
        <f t="shared" si="6"/>
        <v xml:space="preserve"> </v>
      </c>
      <c r="B207" s="1" t="str">
        <f>IF($G207 &lt;&gt; " ",cas!A208," ")</f>
        <v xml:space="preserve"> </v>
      </c>
      <c r="C207" s="6" t="str">
        <f>IF($G207&lt;&gt;" ",INDEX(meno!$B:$B,MATCH(B207,meno!$A:$A,0),1)," ")</f>
        <v xml:space="preserve"> </v>
      </c>
      <c r="D207" s="6" t="str">
        <f>IF($G207&lt;&gt;" ",IF(INDEX(meno!$E:$E,MATCH(B207,meno!$A:$A,0),1)=0," ",INDEX(meno!$E:$E,MATCH(B207,meno!$A:$A,0),1))," ")</f>
        <v xml:space="preserve"> </v>
      </c>
      <c r="E207" s="7" t="str">
        <f>IF($B207&lt;&gt;" ",IF(INDEX(meno!$F:$F,MATCH($B207,meno!$A:$A,0),1)=0," ",UPPER(INDEX(meno!$F:$F,MATCH($B207,meno!$A:$A,0),1)))," ")</f>
        <v xml:space="preserve"> </v>
      </c>
      <c r="F207" s="18" t="str">
        <f>IF($G207&lt;&gt;" ",INDEX(meno!$D:$D,MATCH(B207,meno!$A:$A,0),1)," ")</f>
        <v xml:space="preserve"> </v>
      </c>
      <c r="G207" s="5" t="str">
        <f>IF(vysl!$H207="A",IF(HOUR(cas!$B208)=9,"DNF",IF(HOUR(cas!$B208)=8,"DQ",cas!$B208))," ")</f>
        <v xml:space="preserve"> </v>
      </c>
      <c r="H207" s="7" t="str">
        <f t="shared" si="7"/>
        <v xml:space="preserve"> </v>
      </c>
      <c r="I207" s="9" t="str">
        <f>IF($G207&lt;&gt;" ",vysl!$A207," ")</f>
        <v xml:space="preserve"> </v>
      </c>
    </row>
    <row r="208" spans="1:9">
      <c r="A208" s="9" t="str">
        <f t="shared" si="6"/>
        <v xml:space="preserve"> </v>
      </c>
      <c r="B208" s="1" t="str">
        <f>IF($G208 &lt;&gt; " ",cas!A209," ")</f>
        <v xml:space="preserve"> </v>
      </c>
      <c r="C208" s="6" t="str">
        <f>IF($G208&lt;&gt;" ",INDEX(meno!$B:$B,MATCH(B208,meno!$A:$A,0),1)," ")</f>
        <v xml:space="preserve"> </v>
      </c>
      <c r="D208" s="6" t="str">
        <f>IF($G208&lt;&gt;" ",IF(INDEX(meno!$E:$E,MATCH(B208,meno!$A:$A,0),1)=0," ",INDEX(meno!$E:$E,MATCH(B208,meno!$A:$A,0),1))," ")</f>
        <v xml:space="preserve"> </v>
      </c>
      <c r="E208" s="7" t="str">
        <f>IF($B208&lt;&gt;" ",IF(INDEX(meno!$F:$F,MATCH($B208,meno!$A:$A,0),1)=0," ",UPPER(INDEX(meno!$F:$F,MATCH($B208,meno!$A:$A,0),1)))," ")</f>
        <v xml:space="preserve"> </v>
      </c>
      <c r="F208" s="18" t="str">
        <f>IF($G208&lt;&gt;" ",INDEX(meno!$D:$D,MATCH(B208,meno!$A:$A,0),1)," ")</f>
        <v xml:space="preserve"> </v>
      </c>
      <c r="G208" s="5" t="str">
        <f>IF(vysl!$H208="A",IF(HOUR(cas!$B209)=9,"DNF",IF(HOUR(cas!$B209)=8,"DQ",cas!$B209))," ")</f>
        <v xml:space="preserve"> </v>
      </c>
      <c r="H208" s="7" t="str">
        <f t="shared" si="7"/>
        <v xml:space="preserve"> </v>
      </c>
      <c r="I208" s="9" t="str">
        <f>IF($G208&lt;&gt;" ",vysl!$A208," ")</f>
        <v xml:space="preserve"> </v>
      </c>
    </row>
    <row r="209" spans="1:9">
      <c r="A209" s="9" t="str">
        <f t="shared" si="6"/>
        <v xml:space="preserve"> </v>
      </c>
      <c r="B209" s="1" t="str">
        <f>IF($G209 &lt;&gt; " ",cas!A210," ")</f>
        <v xml:space="preserve"> </v>
      </c>
      <c r="C209" s="6" t="str">
        <f>IF($G209&lt;&gt;" ",INDEX(meno!$B:$B,MATCH(B209,meno!$A:$A,0),1)," ")</f>
        <v xml:space="preserve"> </v>
      </c>
      <c r="D209" s="6" t="str">
        <f>IF($G209&lt;&gt;" ",IF(INDEX(meno!$E:$E,MATCH(B209,meno!$A:$A,0),1)=0," ",INDEX(meno!$E:$E,MATCH(B209,meno!$A:$A,0),1))," ")</f>
        <v xml:space="preserve"> </v>
      </c>
      <c r="E209" s="7" t="str">
        <f>IF($B209&lt;&gt;" ",IF(INDEX(meno!$F:$F,MATCH($B209,meno!$A:$A,0),1)=0," ",UPPER(INDEX(meno!$F:$F,MATCH($B209,meno!$A:$A,0),1)))," ")</f>
        <v xml:space="preserve"> </v>
      </c>
      <c r="F209" s="18" t="str">
        <f>IF($G209&lt;&gt;" ",INDEX(meno!$D:$D,MATCH(B209,meno!$A:$A,0),1)," ")</f>
        <v xml:space="preserve"> </v>
      </c>
      <c r="G209" s="5" t="str">
        <f>IF(vysl!$H209="A",IF(HOUR(cas!$B210)=9,"DNF",IF(HOUR(cas!$B210)=8,"DQ",cas!$B210))," ")</f>
        <v xml:space="preserve"> </v>
      </c>
      <c r="H209" s="7" t="str">
        <f t="shared" si="7"/>
        <v xml:space="preserve"> </v>
      </c>
      <c r="I209" s="9" t="str">
        <f>IF($G209&lt;&gt;" ",vysl!$A209," ")</f>
        <v xml:space="preserve"> </v>
      </c>
    </row>
    <row r="210" spans="1:9">
      <c r="A210" s="9" t="str">
        <f t="shared" si="6"/>
        <v xml:space="preserve"> </v>
      </c>
      <c r="B210" s="1" t="str">
        <f>IF($G210 &lt;&gt; " ",cas!A211," ")</f>
        <v xml:space="preserve"> </v>
      </c>
      <c r="C210" s="6" t="str">
        <f>IF($G210&lt;&gt;" ",INDEX(meno!$B:$B,MATCH(B210,meno!$A:$A,0),1)," ")</f>
        <v xml:space="preserve"> </v>
      </c>
      <c r="D210" s="6" t="str">
        <f>IF($G210&lt;&gt;" ",IF(INDEX(meno!$E:$E,MATCH(B210,meno!$A:$A,0),1)=0," ",INDEX(meno!$E:$E,MATCH(B210,meno!$A:$A,0),1))," ")</f>
        <v xml:space="preserve"> </v>
      </c>
      <c r="E210" s="7" t="str">
        <f>IF($B210&lt;&gt;" ",IF(INDEX(meno!$F:$F,MATCH($B210,meno!$A:$A,0),1)=0," ",UPPER(INDEX(meno!$F:$F,MATCH($B210,meno!$A:$A,0),1)))," ")</f>
        <v xml:space="preserve"> </v>
      </c>
      <c r="F210" s="18" t="str">
        <f>IF($G210&lt;&gt;" ",INDEX(meno!$D:$D,MATCH(B210,meno!$A:$A,0),1)," ")</f>
        <v xml:space="preserve"> </v>
      </c>
      <c r="G210" s="5" t="str">
        <f>IF(vysl!$H210="A",IF(HOUR(cas!$B211)=9,"DNF",IF(HOUR(cas!$B211)=8,"DQ",cas!$B211))," ")</f>
        <v xml:space="preserve"> </v>
      </c>
      <c r="H210" s="7" t="str">
        <f t="shared" si="7"/>
        <v xml:space="preserve"> </v>
      </c>
      <c r="I210" s="9" t="str">
        <f>IF($G210&lt;&gt;" ",vysl!$A210," ")</f>
        <v xml:space="preserve"> </v>
      </c>
    </row>
    <row r="211" spans="1:9">
      <c r="A211" s="9" t="str">
        <f t="shared" si="6"/>
        <v xml:space="preserve"> </v>
      </c>
      <c r="B211" s="1" t="str">
        <f>IF($G211 &lt;&gt; " ",cas!A212," ")</f>
        <v xml:space="preserve"> </v>
      </c>
      <c r="C211" s="6" t="str">
        <f>IF($G211&lt;&gt;" ",INDEX(meno!$B:$B,MATCH(B211,meno!$A:$A,0),1)," ")</f>
        <v xml:space="preserve"> </v>
      </c>
      <c r="D211" s="6" t="str">
        <f>IF($G211&lt;&gt;" ",IF(INDEX(meno!$E:$E,MATCH(B211,meno!$A:$A,0),1)=0," ",INDEX(meno!$E:$E,MATCH(B211,meno!$A:$A,0),1))," ")</f>
        <v xml:space="preserve"> </v>
      </c>
      <c r="E211" s="7" t="str">
        <f>IF($B211&lt;&gt;" ",IF(INDEX(meno!$F:$F,MATCH($B211,meno!$A:$A,0),1)=0," ",UPPER(INDEX(meno!$F:$F,MATCH($B211,meno!$A:$A,0),1)))," ")</f>
        <v xml:space="preserve"> </v>
      </c>
      <c r="F211" s="18" t="str">
        <f>IF($G211&lt;&gt;" ",INDEX(meno!$D:$D,MATCH(B211,meno!$A:$A,0),1)," ")</f>
        <v xml:space="preserve"> </v>
      </c>
      <c r="G211" s="5" t="str">
        <f>IF(vysl!$H211="A",IF(HOUR(cas!$B212)=9,"DNF",IF(HOUR(cas!$B212)=8,"DQ",cas!$B212))," ")</f>
        <v xml:space="preserve"> </v>
      </c>
      <c r="H211" s="7" t="str">
        <f t="shared" si="7"/>
        <v xml:space="preserve"> </v>
      </c>
      <c r="I211" s="9" t="str">
        <f>IF($G211&lt;&gt;" ",vysl!$A211," ")</f>
        <v xml:space="preserve"> </v>
      </c>
    </row>
    <row r="212" spans="1:9">
      <c r="A212" s="9" t="str">
        <f t="shared" si="6"/>
        <v xml:space="preserve"> </v>
      </c>
      <c r="B212" s="1" t="str">
        <f>IF($G212 &lt;&gt; " ",cas!A213," ")</f>
        <v xml:space="preserve"> </v>
      </c>
      <c r="C212" s="6" t="str">
        <f>IF($G212&lt;&gt;" ",INDEX(meno!$B:$B,MATCH(B212,meno!$A:$A,0),1)," ")</f>
        <v xml:space="preserve"> </v>
      </c>
      <c r="D212" s="6" t="str">
        <f>IF($G212&lt;&gt;" ",IF(INDEX(meno!$E:$E,MATCH(B212,meno!$A:$A,0),1)=0," ",INDEX(meno!$E:$E,MATCH(B212,meno!$A:$A,0),1))," ")</f>
        <v xml:space="preserve"> </v>
      </c>
      <c r="E212" s="7" t="str">
        <f>IF($B212&lt;&gt;" ",IF(INDEX(meno!$F:$F,MATCH($B212,meno!$A:$A,0),1)=0," ",UPPER(INDEX(meno!$F:$F,MATCH($B212,meno!$A:$A,0),1)))," ")</f>
        <v xml:space="preserve"> </v>
      </c>
      <c r="F212" s="18" t="str">
        <f>IF($G212&lt;&gt;" ",INDEX(meno!$D:$D,MATCH(B212,meno!$A:$A,0),1)," ")</f>
        <v xml:space="preserve"> </v>
      </c>
      <c r="G212" s="5" t="str">
        <f>IF(vysl!$H212="A",IF(HOUR(cas!$B213)=9,"DNF",IF(HOUR(cas!$B213)=8,"DQ",cas!$B213))," ")</f>
        <v xml:space="preserve"> </v>
      </c>
      <c r="H212" s="7" t="str">
        <f t="shared" si="7"/>
        <v xml:space="preserve"> </v>
      </c>
      <c r="I212" s="9" t="str">
        <f>IF($G212&lt;&gt;" ",vysl!$A212," ")</f>
        <v xml:space="preserve"> </v>
      </c>
    </row>
    <row r="213" spans="1:9">
      <c r="A213" s="9" t="str">
        <f t="shared" si="6"/>
        <v xml:space="preserve"> </v>
      </c>
      <c r="B213" s="1" t="str">
        <f>IF($G213 &lt;&gt; " ",cas!A214," ")</f>
        <v xml:space="preserve"> </v>
      </c>
      <c r="C213" s="6" t="str">
        <f>IF($G213&lt;&gt;" ",INDEX(meno!$B:$B,MATCH(B213,meno!$A:$A,0),1)," ")</f>
        <v xml:space="preserve"> </v>
      </c>
      <c r="D213" s="6" t="str">
        <f>IF($G213&lt;&gt;" ",IF(INDEX(meno!$E:$E,MATCH(B213,meno!$A:$A,0),1)=0," ",INDEX(meno!$E:$E,MATCH(B213,meno!$A:$A,0),1))," ")</f>
        <v xml:space="preserve"> </v>
      </c>
      <c r="E213" s="7" t="str">
        <f>IF($B213&lt;&gt;" ",IF(INDEX(meno!$F:$F,MATCH($B213,meno!$A:$A,0),1)=0," ",UPPER(INDEX(meno!$F:$F,MATCH($B213,meno!$A:$A,0),1)))," ")</f>
        <v xml:space="preserve"> </v>
      </c>
      <c r="F213" s="18" t="str">
        <f>IF($G213&lt;&gt;" ",INDEX(meno!$D:$D,MATCH(B213,meno!$A:$A,0),1)," ")</f>
        <v xml:space="preserve"> </v>
      </c>
      <c r="G213" s="5" t="str">
        <f>IF(vysl!$H213="A",IF(HOUR(cas!$B214)=9,"DNF",IF(HOUR(cas!$B214)=8,"DQ",cas!$B214))," ")</f>
        <v xml:space="preserve"> </v>
      </c>
      <c r="H213" s="7" t="str">
        <f t="shared" si="7"/>
        <v xml:space="preserve"> </v>
      </c>
      <c r="I213" s="9" t="str">
        <f>IF($G213&lt;&gt;" ",vysl!$A213," ")</f>
        <v xml:space="preserve"> </v>
      </c>
    </row>
    <row r="214" spans="1:9">
      <c r="A214" s="9" t="str">
        <f t="shared" si="6"/>
        <v xml:space="preserve"> </v>
      </c>
      <c r="B214" s="1" t="str">
        <f>IF($G214 &lt;&gt; " ",cas!A215," ")</f>
        <v xml:space="preserve"> </v>
      </c>
      <c r="C214" s="6" t="str">
        <f>IF($G214&lt;&gt;" ",INDEX(meno!$B:$B,MATCH(B214,meno!$A:$A,0),1)," ")</f>
        <v xml:space="preserve"> </v>
      </c>
      <c r="D214" s="6" t="str">
        <f>IF($G214&lt;&gt;" ",IF(INDEX(meno!$E:$E,MATCH(B214,meno!$A:$A,0),1)=0," ",INDEX(meno!$E:$E,MATCH(B214,meno!$A:$A,0),1))," ")</f>
        <v xml:space="preserve"> </v>
      </c>
      <c r="E214" s="7" t="str">
        <f>IF($B214&lt;&gt;" ",IF(INDEX(meno!$F:$F,MATCH($B214,meno!$A:$A,0),1)=0," ",UPPER(INDEX(meno!$F:$F,MATCH($B214,meno!$A:$A,0),1)))," ")</f>
        <v xml:space="preserve"> </v>
      </c>
      <c r="F214" s="18" t="str">
        <f>IF($G214&lt;&gt;" ",INDEX(meno!$D:$D,MATCH(B214,meno!$A:$A,0),1)," ")</f>
        <v xml:space="preserve"> </v>
      </c>
      <c r="G214" s="5" t="str">
        <f>IF(vysl!$H214="A",IF(HOUR(cas!$B215)=9,"DNF",IF(HOUR(cas!$B215)=8,"DQ",cas!$B215))," ")</f>
        <v xml:space="preserve"> </v>
      </c>
      <c r="H214" s="7" t="str">
        <f t="shared" si="7"/>
        <v xml:space="preserve"> </v>
      </c>
      <c r="I214" s="9" t="str">
        <f>IF($G214&lt;&gt;" ",vysl!$A214," ")</f>
        <v xml:space="preserve"> </v>
      </c>
    </row>
    <row r="215" spans="1:9">
      <c r="A215" s="9" t="str">
        <f t="shared" si="6"/>
        <v xml:space="preserve"> </v>
      </c>
      <c r="B215" s="1" t="str">
        <f>IF($G215 &lt;&gt; " ",cas!A216," ")</f>
        <v xml:space="preserve"> </v>
      </c>
      <c r="C215" s="6" t="str">
        <f>IF($G215&lt;&gt;" ",INDEX(meno!$B:$B,MATCH(B215,meno!$A:$A,0),1)," ")</f>
        <v xml:space="preserve"> </v>
      </c>
      <c r="D215" s="6" t="str">
        <f>IF($G215&lt;&gt;" ",IF(INDEX(meno!$E:$E,MATCH(B215,meno!$A:$A,0),1)=0," ",INDEX(meno!$E:$E,MATCH(B215,meno!$A:$A,0),1))," ")</f>
        <v xml:space="preserve"> </v>
      </c>
      <c r="E215" s="7" t="str">
        <f>IF($B215&lt;&gt;" ",IF(INDEX(meno!$F:$F,MATCH($B215,meno!$A:$A,0),1)=0," ",UPPER(INDEX(meno!$F:$F,MATCH($B215,meno!$A:$A,0),1)))," ")</f>
        <v xml:space="preserve"> </v>
      </c>
      <c r="F215" s="18" t="str">
        <f>IF($G215&lt;&gt;" ",INDEX(meno!$D:$D,MATCH(B215,meno!$A:$A,0),1)," ")</f>
        <v xml:space="preserve"> </v>
      </c>
      <c r="G215" s="5" t="str">
        <f>IF(vysl!$H215="A",IF(HOUR(cas!$B216)=9,"DNF",IF(HOUR(cas!$B216)=8,"DQ",cas!$B216))," ")</f>
        <v xml:space="preserve"> </v>
      </c>
      <c r="H215" s="7" t="str">
        <f t="shared" si="7"/>
        <v xml:space="preserve"> </v>
      </c>
      <c r="I215" s="9" t="str">
        <f>IF($G215&lt;&gt;" ",vysl!$A215," ")</f>
        <v xml:space="preserve"> </v>
      </c>
    </row>
    <row r="216" spans="1:9">
      <c r="A216" s="9" t="str">
        <f t="shared" si="6"/>
        <v xml:space="preserve"> </v>
      </c>
      <c r="B216" s="1" t="str">
        <f>IF($G216 &lt;&gt; " ",cas!A217," ")</f>
        <v xml:space="preserve"> </v>
      </c>
      <c r="C216" s="6" t="str">
        <f>IF($G216&lt;&gt;" ",INDEX(meno!$B:$B,MATCH(B216,meno!$A:$A,0),1)," ")</f>
        <v xml:space="preserve"> </v>
      </c>
      <c r="D216" s="6" t="str">
        <f>IF($G216&lt;&gt;" ",IF(INDEX(meno!$E:$E,MATCH(B216,meno!$A:$A,0),1)=0," ",INDEX(meno!$E:$E,MATCH(B216,meno!$A:$A,0),1))," ")</f>
        <v xml:space="preserve"> </v>
      </c>
      <c r="E216" s="7" t="str">
        <f>IF($B216&lt;&gt;" ",IF(INDEX(meno!$F:$F,MATCH($B216,meno!$A:$A,0),1)=0," ",UPPER(INDEX(meno!$F:$F,MATCH($B216,meno!$A:$A,0),1)))," ")</f>
        <v xml:space="preserve"> </v>
      </c>
      <c r="F216" s="18" t="str">
        <f>IF($G216&lt;&gt;" ",INDEX(meno!$D:$D,MATCH(B216,meno!$A:$A,0),1)," ")</f>
        <v xml:space="preserve"> </v>
      </c>
      <c r="G216" s="5" t="str">
        <f>IF(vysl!$H216="A",IF(HOUR(cas!$B217)=9,"DNF",IF(HOUR(cas!$B217)=8,"DQ",cas!$B217))," ")</f>
        <v xml:space="preserve"> </v>
      </c>
      <c r="H216" s="7" t="str">
        <f t="shared" si="7"/>
        <v xml:space="preserve"> </v>
      </c>
      <c r="I216" s="9" t="str">
        <f>IF($G216&lt;&gt;" ",vysl!$A216," ")</f>
        <v xml:space="preserve"> </v>
      </c>
    </row>
    <row r="217" spans="1:9">
      <c r="A217" s="9" t="str">
        <f t="shared" si="6"/>
        <v xml:space="preserve"> </v>
      </c>
      <c r="B217" s="1" t="str">
        <f>IF($G217 &lt;&gt; " ",cas!A218," ")</f>
        <v xml:space="preserve"> </v>
      </c>
      <c r="C217" s="6" t="str">
        <f>IF($G217&lt;&gt;" ",INDEX(meno!$B:$B,MATCH(B217,meno!$A:$A,0),1)," ")</f>
        <v xml:space="preserve"> </v>
      </c>
      <c r="D217" s="6" t="str">
        <f>IF($G217&lt;&gt;" ",IF(INDEX(meno!$E:$E,MATCH(B217,meno!$A:$A,0),1)=0," ",INDEX(meno!$E:$E,MATCH(B217,meno!$A:$A,0),1))," ")</f>
        <v xml:space="preserve"> </v>
      </c>
      <c r="E217" s="7" t="str">
        <f>IF($B217&lt;&gt;" ",IF(INDEX(meno!$F:$F,MATCH($B217,meno!$A:$A,0),1)=0," ",UPPER(INDEX(meno!$F:$F,MATCH($B217,meno!$A:$A,0),1)))," ")</f>
        <v xml:space="preserve"> </v>
      </c>
      <c r="F217" s="18" t="str">
        <f>IF($G217&lt;&gt;" ",INDEX(meno!$D:$D,MATCH(B217,meno!$A:$A,0),1)," ")</f>
        <v xml:space="preserve"> </v>
      </c>
      <c r="G217" s="5" t="str">
        <f>IF(vysl!$H217="A",IF(HOUR(cas!$B218)=9,"DNF",IF(HOUR(cas!$B218)=8,"DQ",cas!$B218))," ")</f>
        <v xml:space="preserve"> </v>
      </c>
      <c r="H217" s="7" t="str">
        <f t="shared" si="7"/>
        <v xml:space="preserve"> </v>
      </c>
      <c r="I217" s="9" t="str">
        <f>IF($G217&lt;&gt;" ",vysl!$A217," ")</f>
        <v xml:space="preserve"> </v>
      </c>
    </row>
    <row r="218" spans="1:9">
      <c r="A218" s="9" t="str">
        <f t="shared" si="6"/>
        <v xml:space="preserve"> </v>
      </c>
      <c r="B218" s="1" t="str">
        <f>IF($G218 &lt;&gt; " ",cas!A219," ")</f>
        <v xml:space="preserve"> </v>
      </c>
      <c r="C218" s="6" t="str">
        <f>IF($G218&lt;&gt;" ",INDEX(meno!$B:$B,MATCH(B218,meno!$A:$A,0),1)," ")</f>
        <v xml:space="preserve"> </v>
      </c>
      <c r="D218" s="6" t="str">
        <f>IF($G218&lt;&gt;" ",IF(INDEX(meno!$E:$E,MATCH(B218,meno!$A:$A,0),1)=0," ",INDEX(meno!$E:$E,MATCH(B218,meno!$A:$A,0),1))," ")</f>
        <v xml:space="preserve"> </v>
      </c>
      <c r="E218" s="7" t="str">
        <f>IF($B218&lt;&gt;" ",IF(INDEX(meno!$F:$F,MATCH($B218,meno!$A:$A,0),1)=0," ",UPPER(INDEX(meno!$F:$F,MATCH($B218,meno!$A:$A,0),1)))," ")</f>
        <v xml:space="preserve"> </v>
      </c>
      <c r="F218" s="18" t="str">
        <f>IF($G218&lt;&gt;" ",INDEX(meno!$D:$D,MATCH(B218,meno!$A:$A,0),1)," ")</f>
        <v xml:space="preserve"> </v>
      </c>
      <c r="G218" s="5" t="str">
        <f>IF(vysl!$H218="A",IF(HOUR(cas!$B219)=9,"DNF",IF(HOUR(cas!$B219)=8,"DQ",cas!$B219))," ")</f>
        <v xml:space="preserve"> </v>
      </c>
      <c r="H218" s="7" t="str">
        <f t="shared" si="7"/>
        <v xml:space="preserve"> </v>
      </c>
      <c r="I218" s="9" t="str">
        <f>IF($G218&lt;&gt;" ",vysl!$A218," ")</f>
        <v xml:space="preserve"> </v>
      </c>
    </row>
    <row r="219" spans="1:9">
      <c r="A219" s="9" t="str">
        <f t="shared" si="6"/>
        <v xml:space="preserve"> </v>
      </c>
      <c r="B219" s="1" t="str">
        <f>IF($G219 &lt;&gt; " ",cas!A220," ")</f>
        <v xml:space="preserve"> </v>
      </c>
      <c r="C219" s="6" t="str">
        <f>IF($G219&lt;&gt;" ",INDEX(meno!$B:$B,MATCH(B219,meno!$A:$A,0),1)," ")</f>
        <v xml:space="preserve"> </v>
      </c>
      <c r="D219" s="6" t="str">
        <f>IF($G219&lt;&gt;" ",IF(INDEX(meno!$E:$E,MATCH(B219,meno!$A:$A,0),1)=0," ",INDEX(meno!$E:$E,MATCH(B219,meno!$A:$A,0),1))," ")</f>
        <v xml:space="preserve"> </v>
      </c>
      <c r="E219" s="7" t="str">
        <f>IF($B219&lt;&gt;" ",IF(INDEX(meno!$F:$F,MATCH($B219,meno!$A:$A,0),1)=0," ",UPPER(INDEX(meno!$F:$F,MATCH($B219,meno!$A:$A,0),1)))," ")</f>
        <v xml:space="preserve"> </v>
      </c>
      <c r="F219" s="18" t="str">
        <f>IF($G219&lt;&gt;" ",INDEX(meno!$D:$D,MATCH(B219,meno!$A:$A,0),1)," ")</f>
        <v xml:space="preserve"> </v>
      </c>
      <c r="G219" s="5" t="str">
        <f>IF(vysl!$H219="A",IF(HOUR(cas!$B220)=9,"DNF",IF(HOUR(cas!$B220)=8,"DQ",cas!$B220))," ")</f>
        <v xml:space="preserve"> </v>
      </c>
      <c r="H219" s="7" t="str">
        <f t="shared" si="7"/>
        <v xml:space="preserve"> </v>
      </c>
      <c r="I219" s="9" t="str">
        <f>IF($G219&lt;&gt;" ",vysl!$A219," ")</f>
        <v xml:space="preserve"> </v>
      </c>
    </row>
    <row r="220" spans="1:9">
      <c r="A220" s="9" t="str">
        <f t="shared" si="6"/>
        <v xml:space="preserve"> </v>
      </c>
      <c r="B220" s="1" t="str">
        <f>IF($G220 &lt;&gt; " ",cas!A221," ")</f>
        <v xml:space="preserve"> </v>
      </c>
      <c r="C220" s="6" t="str">
        <f>IF($G220&lt;&gt;" ",INDEX(meno!$B:$B,MATCH(B220,meno!$A:$A,0),1)," ")</f>
        <v xml:space="preserve"> </v>
      </c>
      <c r="D220" s="6" t="str">
        <f>IF($G220&lt;&gt;" ",IF(INDEX(meno!$E:$E,MATCH(B220,meno!$A:$A,0),1)=0," ",INDEX(meno!$E:$E,MATCH(B220,meno!$A:$A,0),1))," ")</f>
        <v xml:space="preserve"> </v>
      </c>
      <c r="E220" s="7" t="str">
        <f>IF($B220&lt;&gt;" ",IF(INDEX(meno!$F:$F,MATCH($B220,meno!$A:$A,0),1)=0," ",UPPER(INDEX(meno!$F:$F,MATCH($B220,meno!$A:$A,0),1)))," ")</f>
        <v xml:space="preserve"> </v>
      </c>
      <c r="F220" s="18" t="str">
        <f>IF($G220&lt;&gt;" ",INDEX(meno!$D:$D,MATCH(B220,meno!$A:$A,0),1)," ")</f>
        <v xml:space="preserve"> </v>
      </c>
      <c r="G220" s="5" t="str">
        <f>IF(vysl!$H220="A",IF(HOUR(cas!$B221)=9,"DNF",IF(HOUR(cas!$B221)=8,"DQ",cas!$B221))," ")</f>
        <v xml:space="preserve"> </v>
      </c>
      <c r="H220" s="7" t="str">
        <f t="shared" si="7"/>
        <v xml:space="preserve"> </v>
      </c>
      <c r="I220" s="9" t="str">
        <f>IF($G220&lt;&gt;" ",vysl!$A220," ")</f>
        <v xml:space="preserve"> </v>
      </c>
    </row>
    <row r="221" spans="1:9">
      <c r="A221" s="9" t="str">
        <f t="shared" si="6"/>
        <v xml:space="preserve"> </v>
      </c>
      <c r="B221" s="1" t="str">
        <f>IF($G221 &lt;&gt; " ",cas!A222," ")</f>
        <v xml:space="preserve"> </v>
      </c>
      <c r="C221" s="6" t="str">
        <f>IF($G221&lt;&gt;" ",INDEX(meno!$B:$B,MATCH(B221,meno!$A:$A,0),1)," ")</f>
        <v xml:space="preserve"> </v>
      </c>
      <c r="D221" s="6" t="str">
        <f>IF($G221&lt;&gt;" ",IF(INDEX(meno!$E:$E,MATCH(B221,meno!$A:$A,0),1)=0," ",INDEX(meno!$E:$E,MATCH(B221,meno!$A:$A,0),1))," ")</f>
        <v xml:space="preserve"> </v>
      </c>
      <c r="E221" s="7" t="str">
        <f>IF($B221&lt;&gt;" ",IF(INDEX(meno!$F:$F,MATCH($B221,meno!$A:$A,0),1)=0," ",UPPER(INDEX(meno!$F:$F,MATCH($B221,meno!$A:$A,0),1)))," ")</f>
        <v xml:space="preserve"> </v>
      </c>
      <c r="F221" s="18" t="str">
        <f>IF($G221&lt;&gt;" ",INDEX(meno!$D:$D,MATCH(B221,meno!$A:$A,0),1)," ")</f>
        <v xml:space="preserve"> </v>
      </c>
      <c r="G221" s="5" t="str">
        <f>IF(vysl!$H221="A",IF(HOUR(cas!$B222)=9,"DNF",IF(HOUR(cas!$B222)=8,"DQ",cas!$B222))," ")</f>
        <v xml:space="preserve"> </v>
      </c>
      <c r="H221" s="7" t="str">
        <f t="shared" si="7"/>
        <v xml:space="preserve"> </v>
      </c>
      <c r="I221" s="9" t="str">
        <f>IF($G221&lt;&gt;" ",vysl!$A221," ")</f>
        <v xml:space="preserve"> </v>
      </c>
    </row>
    <row r="222" spans="1:9">
      <c r="A222" s="9" t="str">
        <f t="shared" si="6"/>
        <v xml:space="preserve"> </v>
      </c>
      <c r="B222" s="1" t="str">
        <f>IF($G222 &lt;&gt; " ",cas!A223," ")</f>
        <v xml:space="preserve"> </v>
      </c>
      <c r="C222" s="6" t="str">
        <f>IF($G222&lt;&gt;" ",INDEX(meno!$B:$B,MATCH(B222,meno!$A:$A,0),1)," ")</f>
        <v xml:space="preserve"> </v>
      </c>
      <c r="D222" s="6" t="str">
        <f>IF($G222&lt;&gt;" ",IF(INDEX(meno!$E:$E,MATCH(B222,meno!$A:$A,0),1)=0," ",INDEX(meno!$E:$E,MATCH(B222,meno!$A:$A,0),1))," ")</f>
        <v xml:space="preserve"> </v>
      </c>
      <c r="E222" s="7" t="str">
        <f>IF($B222&lt;&gt;" ",IF(INDEX(meno!$F:$F,MATCH($B222,meno!$A:$A,0),1)=0," ",UPPER(INDEX(meno!$F:$F,MATCH($B222,meno!$A:$A,0),1)))," ")</f>
        <v xml:space="preserve"> </v>
      </c>
      <c r="F222" s="18" t="str">
        <f>IF($G222&lt;&gt;" ",INDEX(meno!$D:$D,MATCH(B222,meno!$A:$A,0),1)," ")</f>
        <v xml:space="preserve"> </v>
      </c>
      <c r="G222" s="5" t="str">
        <f>IF(vysl!$H222="A",IF(HOUR(cas!$B223)=9,"DNF",IF(HOUR(cas!$B223)=8,"DQ",cas!$B223))," ")</f>
        <v xml:space="preserve"> </v>
      </c>
      <c r="H222" s="7" t="str">
        <f t="shared" si="7"/>
        <v xml:space="preserve"> </v>
      </c>
      <c r="I222" s="9" t="str">
        <f>IF($G222&lt;&gt;" ",vysl!$A222," ")</f>
        <v xml:space="preserve"> </v>
      </c>
    </row>
    <row r="223" spans="1:9">
      <c r="A223" s="9" t="str">
        <f t="shared" si="6"/>
        <v xml:space="preserve"> </v>
      </c>
      <c r="B223" s="1" t="str">
        <f>IF($G223 &lt;&gt; " ",cas!A224," ")</f>
        <v xml:space="preserve"> </v>
      </c>
      <c r="C223" s="6" t="str">
        <f>IF($G223&lt;&gt;" ",INDEX(meno!$B:$B,MATCH(B223,meno!$A:$A,0),1)," ")</f>
        <v xml:space="preserve"> </v>
      </c>
      <c r="D223" s="6" t="str">
        <f>IF($G223&lt;&gt;" ",IF(INDEX(meno!$E:$E,MATCH(B223,meno!$A:$A,0),1)=0," ",INDEX(meno!$E:$E,MATCH(B223,meno!$A:$A,0),1))," ")</f>
        <v xml:space="preserve"> </v>
      </c>
      <c r="E223" s="7" t="str">
        <f>IF($B223&lt;&gt;" ",IF(INDEX(meno!$F:$F,MATCH($B223,meno!$A:$A,0),1)=0," ",UPPER(INDEX(meno!$F:$F,MATCH($B223,meno!$A:$A,0),1)))," ")</f>
        <v xml:space="preserve"> </v>
      </c>
      <c r="F223" s="18" t="str">
        <f>IF($G223&lt;&gt;" ",INDEX(meno!$D:$D,MATCH(B223,meno!$A:$A,0),1)," ")</f>
        <v xml:space="preserve"> </v>
      </c>
      <c r="G223" s="5" t="str">
        <f>IF(vysl!$H223="A",IF(HOUR(cas!$B224)=9,"DNF",IF(HOUR(cas!$B224)=8,"DQ",cas!$B224))," ")</f>
        <v xml:space="preserve"> </v>
      </c>
      <c r="H223" s="7" t="str">
        <f t="shared" si="7"/>
        <v xml:space="preserve"> </v>
      </c>
      <c r="I223" s="9" t="str">
        <f>IF($G223&lt;&gt;" ",vysl!$A223," ")</f>
        <v xml:space="preserve"> </v>
      </c>
    </row>
    <row r="224" spans="1:9">
      <c r="A224" s="9" t="str">
        <f t="shared" si="6"/>
        <v xml:space="preserve"> </v>
      </c>
      <c r="B224" s="1" t="str">
        <f>IF($G224 &lt;&gt; " ",cas!A225," ")</f>
        <v xml:space="preserve"> </v>
      </c>
      <c r="C224" s="6" t="str">
        <f>IF($G224&lt;&gt;" ",INDEX(meno!$B:$B,MATCH(B224,meno!$A:$A,0),1)," ")</f>
        <v xml:space="preserve"> </v>
      </c>
      <c r="D224" s="6" t="str">
        <f>IF($G224&lt;&gt;" ",IF(INDEX(meno!$E:$E,MATCH(B224,meno!$A:$A,0),1)=0," ",INDEX(meno!$E:$E,MATCH(B224,meno!$A:$A,0),1))," ")</f>
        <v xml:space="preserve"> </v>
      </c>
      <c r="E224" s="7" t="str">
        <f>IF($B224&lt;&gt;" ",IF(INDEX(meno!$F:$F,MATCH($B224,meno!$A:$A,0),1)=0," ",UPPER(INDEX(meno!$F:$F,MATCH($B224,meno!$A:$A,0),1)))," ")</f>
        <v xml:space="preserve"> </v>
      </c>
      <c r="F224" s="18" t="str">
        <f>IF($G224&lt;&gt;" ",INDEX(meno!$D:$D,MATCH(B224,meno!$A:$A,0),1)," ")</f>
        <v xml:space="preserve"> </v>
      </c>
      <c r="G224" s="5" t="str">
        <f>IF(vysl!$H224="A",IF(HOUR(cas!$B225)=9,"DNF",IF(HOUR(cas!$B225)=8,"DQ",cas!$B225))," ")</f>
        <v xml:space="preserve"> </v>
      </c>
      <c r="H224" s="7" t="str">
        <f t="shared" si="7"/>
        <v xml:space="preserve"> </v>
      </c>
      <c r="I224" s="9" t="str">
        <f>IF($G224&lt;&gt;" ",vysl!$A224," ")</f>
        <v xml:space="preserve"> </v>
      </c>
    </row>
    <row r="225" spans="1:9">
      <c r="A225" s="9" t="str">
        <f t="shared" si="6"/>
        <v xml:space="preserve"> </v>
      </c>
      <c r="B225" s="1" t="str">
        <f>IF($G225 &lt;&gt; " ",cas!A226," ")</f>
        <v xml:space="preserve"> </v>
      </c>
      <c r="C225" s="6" t="str">
        <f>IF($G225&lt;&gt;" ",INDEX(meno!$B:$B,MATCH(B225,meno!$A:$A,0),1)," ")</f>
        <v xml:space="preserve"> </v>
      </c>
      <c r="D225" s="6" t="str">
        <f>IF($G225&lt;&gt;" ",IF(INDEX(meno!$E:$E,MATCH(B225,meno!$A:$A,0),1)=0," ",INDEX(meno!$E:$E,MATCH(B225,meno!$A:$A,0),1))," ")</f>
        <v xml:space="preserve"> </v>
      </c>
      <c r="E225" s="7" t="str">
        <f>IF($B225&lt;&gt;" ",IF(INDEX(meno!$F:$F,MATCH($B225,meno!$A:$A,0),1)=0," ",UPPER(INDEX(meno!$F:$F,MATCH($B225,meno!$A:$A,0),1)))," ")</f>
        <v xml:space="preserve"> </v>
      </c>
      <c r="F225" s="18" t="str">
        <f>IF($G225&lt;&gt;" ",INDEX(meno!$D:$D,MATCH(B225,meno!$A:$A,0),1)," ")</f>
        <v xml:space="preserve"> </v>
      </c>
      <c r="G225" s="5" t="str">
        <f>IF(vysl!$H225="A",IF(HOUR(cas!$B226)=9,"DNF",IF(HOUR(cas!$B226)=8,"DQ",cas!$B226))," ")</f>
        <v xml:space="preserve"> </v>
      </c>
      <c r="H225" s="7" t="str">
        <f t="shared" si="7"/>
        <v xml:space="preserve"> </v>
      </c>
      <c r="I225" s="9" t="str">
        <f>IF($G225&lt;&gt;" ",vysl!$A225," ")</f>
        <v xml:space="preserve"> </v>
      </c>
    </row>
    <row r="226" spans="1:9">
      <c r="A226" s="9" t="str">
        <f t="shared" si="6"/>
        <v xml:space="preserve"> </v>
      </c>
      <c r="B226" s="1" t="str">
        <f>IF($G226 &lt;&gt; " ",cas!A227," ")</f>
        <v xml:space="preserve"> </v>
      </c>
      <c r="C226" s="6" t="str">
        <f>IF($G226&lt;&gt;" ",INDEX(meno!$B:$B,MATCH(B226,meno!$A:$A,0),1)," ")</f>
        <v xml:space="preserve"> </v>
      </c>
      <c r="D226" s="6" t="str">
        <f>IF($G226&lt;&gt;" ",IF(INDEX(meno!$E:$E,MATCH(B226,meno!$A:$A,0),1)=0," ",INDEX(meno!$E:$E,MATCH(B226,meno!$A:$A,0),1))," ")</f>
        <v xml:space="preserve"> </v>
      </c>
      <c r="E226" s="7" t="str">
        <f>IF($B226&lt;&gt;" ",IF(INDEX(meno!$F:$F,MATCH($B226,meno!$A:$A,0),1)=0," ",UPPER(INDEX(meno!$F:$F,MATCH($B226,meno!$A:$A,0),1)))," ")</f>
        <v xml:space="preserve"> </v>
      </c>
      <c r="F226" s="18" t="str">
        <f>IF($G226&lt;&gt;" ",INDEX(meno!$D:$D,MATCH(B226,meno!$A:$A,0),1)," ")</f>
        <v xml:space="preserve"> </v>
      </c>
      <c r="G226" s="5" t="str">
        <f>IF(vysl!$H226="A",IF(HOUR(cas!$B227)=9,"DNF",IF(HOUR(cas!$B227)=8,"DQ",cas!$B227))," ")</f>
        <v xml:space="preserve"> </v>
      </c>
      <c r="H226" s="7" t="str">
        <f t="shared" si="7"/>
        <v xml:space="preserve"> </v>
      </c>
      <c r="I226" s="9" t="str">
        <f>IF($G226&lt;&gt;" ",vysl!$A226," ")</f>
        <v xml:space="preserve"> </v>
      </c>
    </row>
    <row r="227" spans="1:9">
      <c r="A227" s="9" t="str">
        <f t="shared" si="6"/>
        <v xml:space="preserve"> </v>
      </c>
      <c r="B227" s="1" t="str">
        <f>IF($G227 &lt;&gt; " ",cas!A228," ")</f>
        <v xml:space="preserve"> </v>
      </c>
      <c r="C227" s="6" t="str">
        <f>IF($G227&lt;&gt;" ",INDEX(meno!$B:$B,MATCH(B227,meno!$A:$A,0),1)," ")</f>
        <v xml:space="preserve"> </v>
      </c>
      <c r="D227" s="6" t="str">
        <f>IF($G227&lt;&gt;" ",IF(INDEX(meno!$E:$E,MATCH(B227,meno!$A:$A,0),1)=0," ",INDEX(meno!$E:$E,MATCH(B227,meno!$A:$A,0),1))," ")</f>
        <v xml:space="preserve"> </v>
      </c>
      <c r="E227" s="7" t="str">
        <f>IF($B227&lt;&gt;" ",IF(INDEX(meno!$F:$F,MATCH($B227,meno!$A:$A,0),1)=0," ",UPPER(INDEX(meno!$F:$F,MATCH($B227,meno!$A:$A,0),1)))," ")</f>
        <v xml:space="preserve"> </v>
      </c>
      <c r="F227" s="18" t="str">
        <f>IF($G227&lt;&gt;" ",INDEX(meno!$D:$D,MATCH(B227,meno!$A:$A,0),1)," ")</f>
        <v xml:space="preserve"> </v>
      </c>
      <c r="G227" s="5" t="str">
        <f>IF(vysl!$H227="A",IF(HOUR(cas!$B228)=9,"DNF",IF(HOUR(cas!$B228)=8,"DQ",cas!$B228))," ")</f>
        <v xml:space="preserve"> </v>
      </c>
      <c r="H227" s="7" t="str">
        <f t="shared" si="7"/>
        <v xml:space="preserve"> </v>
      </c>
      <c r="I227" s="9" t="str">
        <f>IF($G227&lt;&gt;" ",vysl!$A227," ")</f>
        <v xml:space="preserve"> </v>
      </c>
    </row>
    <row r="228" spans="1:9">
      <c r="A228" s="9" t="str">
        <f t="shared" si="6"/>
        <v xml:space="preserve"> </v>
      </c>
      <c r="B228" s="1" t="str">
        <f>IF($G228 &lt;&gt; " ",cas!A229," ")</f>
        <v xml:space="preserve"> </v>
      </c>
      <c r="C228" s="6" t="str">
        <f>IF($G228&lt;&gt;" ",INDEX(meno!$B:$B,MATCH(B228,meno!$A:$A,0),1)," ")</f>
        <v xml:space="preserve"> </v>
      </c>
      <c r="D228" s="6" t="str">
        <f>IF($G228&lt;&gt;" ",IF(INDEX(meno!$E:$E,MATCH(B228,meno!$A:$A,0),1)=0," ",INDEX(meno!$E:$E,MATCH(B228,meno!$A:$A,0),1))," ")</f>
        <v xml:space="preserve"> </v>
      </c>
      <c r="E228" s="7" t="str">
        <f>IF($B228&lt;&gt;" ",IF(INDEX(meno!$F:$F,MATCH($B228,meno!$A:$A,0),1)=0," ",UPPER(INDEX(meno!$F:$F,MATCH($B228,meno!$A:$A,0),1)))," ")</f>
        <v xml:space="preserve"> </v>
      </c>
      <c r="F228" s="18" t="str">
        <f>IF($G228&lt;&gt;" ",INDEX(meno!$D:$D,MATCH(B228,meno!$A:$A,0),1)," ")</f>
        <v xml:space="preserve"> </v>
      </c>
      <c r="G228" s="5" t="str">
        <f>IF(vysl!$H228="A",IF(HOUR(cas!$B229)=9,"DNF",IF(HOUR(cas!$B229)=8,"DQ",cas!$B229))," ")</f>
        <v xml:space="preserve"> </v>
      </c>
      <c r="H228" s="7" t="str">
        <f t="shared" si="7"/>
        <v xml:space="preserve"> </v>
      </c>
      <c r="I228" s="9" t="str">
        <f>IF($G228&lt;&gt;" ",vysl!$A228," ")</f>
        <v xml:space="preserve"> </v>
      </c>
    </row>
    <row r="229" spans="1:9">
      <c r="A229" s="9" t="str">
        <f t="shared" si="6"/>
        <v xml:space="preserve"> </v>
      </c>
      <c r="B229" s="1" t="str">
        <f>IF($G229 &lt;&gt; " ",cas!A230," ")</f>
        <v xml:space="preserve"> </v>
      </c>
      <c r="C229" s="6" t="str">
        <f>IF($G229&lt;&gt;" ",INDEX(meno!$B:$B,MATCH(B229,meno!$A:$A,0),1)," ")</f>
        <v xml:space="preserve"> </v>
      </c>
      <c r="D229" s="6" t="str">
        <f>IF($G229&lt;&gt;" ",IF(INDEX(meno!$E:$E,MATCH(B229,meno!$A:$A,0),1)=0," ",INDEX(meno!$E:$E,MATCH(B229,meno!$A:$A,0),1))," ")</f>
        <v xml:space="preserve"> </v>
      </c>
      <c r="E229" s="7" t="str">
        <f>IF($B229&lt;&gt;" ",IF(INDEX(meno!$F:$F,MATCH($B229,meno!$A:$A,0),1)=0," ",UPPER(INDEX(meno!$F:$F,MATCH($B229,meno!$A:$A,0),1)))," ")</f>
        <v xml:space="preserve"> </v>
      </c>
      <c r="F229" s="18" t="str">
        <f>IF($G229&lt;&gt;" ",INDEX(meno!$D:$D,MATCH(B229,meno!$A:$A,0),1)," ")</f>
        <v xml:space="preserve"> </v>
      </c>
      <c r="G229" s="5" t="str">
        <f>IF(vysl!$H229="A",IF(HOUR(cas!$B230)=9,"DNF",IF(HOUR(cas!$B230)=8,"DQ",cas!$B230))," ")</f>
        <v xml:space="preserve"> </v>
      </c>
      <c r="H229" s="7" t="str">
        <f t="shared" si="7"/>
        <v xml:space="preserve"> </v>
      </c>
      <c r="I229" s="9" t="str">
        <f>IF($G229&lt;&gt;" ",vysl!$A229," ")</f>
        <v xml:space="preserve"> </v>
      </c>
    </row>
    <row r="230" spans="1:9">
      <c r="A230" s="9" t="str">
        <f t="shared" si="6"/>
        <v xml:space="preserve"> </v>
      </c>
      <c r="B230" s="1" t="str">
        <f>IF($G230 &lt;&gt; " ",cas!A231," ")</f>
        <v xml:space="preserve"> </v>
      </c>
      <c r="C230" s="6" t="str">
        <f>IF($G230&lt;&gt;" ",INDEX(meno!$B:$B,MATCH(B230,meno!$A:$A,0),1)," ")</f>
        <v xml:space="preserve"> </v>
      </c>
      <c r="D230" s="6" t="str">
        <f>IF($G230&lt;&gt;" ",IF(INDEX(meno!$E:$E,MATCH(B230,meno!$A:$A,0),1)=0," ",INDEX(meno!$E:$E,MATCH(B230,meno!$A:$A,0),1))," ")</f>
        <v xml:space="preserve"> </v>
      </c>
      <c r="E230" s="7" t="str">
        <f>IF($B230&lt;&gt;" ",IF(INDEX(meno!$F:$F,MATCH($B230,meno!$A:$A,0),1)=0," ",UPPER(INDEX(meno!$F:$F,MATCH($B230,meno!$A:$A,0),1)))," ")</f>
        <v xml:space="preserve"> </v>
      </c>
      <c r="F230" s="18" t="str">
        <f>IF($G230&lt;&gt;" ",INDEX(meno!$D:$D,MATCH(B230,meno!$A:$A,0),1)," ")</f>
        <v xml:space="preserve"> </v>
      </c>
      <c r="G230" s="5" t="str">
        <f>IF(vysl!$H230="A",IF(HOUR(cas!$B231)=9,"DNF",IF(HOUR(cas!$B231)=8,"DQ",cas!$B231))," ")</f>
        <v xml:space="preserve"> </v>
      </c>
      <c r="H230" s="7" t="str">
        <f t="shared" si="7"/>
        <v xml:space="preserve"> </v>
      </c>
      <c r="I230" s="9" t="str">
        <f>IF($G230&lt;&gt;" ",vysl!$A230," ")</f>
        <v xml:space="preserve"> </v>
      </c>
    </row>
    <row r="231" spans="1:9">
      <c r="A231" s="9" t="str">
        <f t="shared" si="6"/>
        <v xml:space="preserve"> </v>
      </c>
      <c r="B231" s="1" t="str">
        <f>IF($G231 &lt;&gt; " ",cas!A232," ")</f>
        <v xml:space="preserve"> </v>
      </c>
      <c r="C231" s="6" t="str">
        <f>IF($G231&lt;&gt;" ",INDEX(meno!$B:$B,MATCH(B231,meno!$A:$A,0),1)," ")</f>
        <v xml:space="preserve"> </v>
      </c>
      <c r="D231" s="6" t="str">
        <f>IF($G231&lt;&gt;" ",IF(INDEX(meno!$E:$E,MATCH(B231,meno!$A:$A,0),1)=0," ",INDEX(meno!$E:$E,MATCH(B231,meno!$A:$A,0),1))," ")</f>
        <v xml:space="preserve"> </v>
      </c>
      <c r="E231" s="7" t="str">
        <f>IF($B231&lt;&gt;" ",IF(INDEX(meno!$F:$F,MATCH($B231,meno!$A:$A,0),1)=0," ",UPPER(INDEX(meno!$F:$F,MATCH($B231,meno!$A:$A,0),1)))," ")</f>
        <v xml:space="preserve"> </v>
      </c>
      <c r="F231" s="18" t="str">
        <f>IF($G231&lt;&gt;" ",INDEX(meno!$D:$D,MATCH(B231,meno!$A:$A,0),1)," ")</f>
        <v xml:space="preserve"> </v>
      </c>
      <c r="G231" s="5" t="str">
        <f>IF(vysl!$H231="A",IF(HOUR(cas!$B232)=9,"DNF",IF(HOUR(cas!$B232)=8,"DQ",cas!$B232))," ")</f>
        <v xml:space="preserve"> </v>
      </c>
      <c r="H231" s="7" t="str">
        <f t="shared" si="7"/>
        <v xml:space="preserve"> </v>
      </c>
      <c r="I231" s="9" t="str">
        <f>IF($G231&lt;&gt;" ",vysl!$A231," ")</f>
        <v xml:space="preserve"> </v>
      </c>
    </row>
    <row r="232" spans="1:9">
      <c r="A232" s="9" t="str">
        <f t="shared" si="6"/>
        <v xml:space="preserve"> </v>
      </c>
      <c r="B232" s="1" t="str">
        <f>IF($G232 &lt;&gt; " ",cas!A233," ")</f>
        <v xml:space="preserve"> </v>
      </c>
      <c r="C232" s="6" t="str">
        <f>IF($G232&lt;&gt;" ",INDEX(meno!$B:$B,MATCH(B232,meno!$A:$A,0),1)," ")</f>
        <v xml:space="preserve"> </v>
      </c>
      <c r="D232" s="6" t="str">
        <f>IF($G232&lt;&gt;" ",IF(INDEX(meno!$E:$E,MATCH(B232,meno!$A:$A,0),1)=0," ",INDEX(meno!$E:$E,MATCH(B232,meno!$A:$A,0),1))," ")</f>
        <v xml:space="preserve"> </v>
      </c>
      <c r="E232" s="7" t="str">
        <f>IF($B232&lt;&gt;" ",IF(INDEX(meno!$F:$F,MATCH($B232,meno!$A:$A,0),1)=0," ",UPPER(INDEX(meno!$F:$F,MATCH($B232,meno!$A:$A,0),1)))," ")</f>
        <v xml:space="preserve"> </v>
      </c>
      <c r="F232" s="18" t="str">
        <f>IF($G232&lt;&gt;" ",INDEX(meno!$D:$D,MATCH(B232,meno!$A:$A,0),1)," ")</f>
        <v xml:space="preserve"> </v>
      </c>
      <c r="G232" s="5" t="str">
        <f>IF(vysl!$H232="A",IF(HOUR(cas!$B233)=9,"DNF",IF(HOUR(cas!$B233)=8,"DQ",cas!$B233))," ")</f>
        <v xml:space="preserve"> </v>
      </c>
      <c r="H232" s="7" t="str">
        <f t="shared" si="7"/>
        <v xml:space="preserve"> </v>
      </c>
      <c r="I232" s="9" t="str">
        <f>IF($G232&lt;&gt;" ",vysl!$A232," ")</f>
        <v xml:space="preserve"> </v>
      </c>
    </row>
    <row r="233" spans="1:9">
      <c r="A233" s="9" t="str">
        <f t="shared" si="6"/>
        <v xml:space="preserve"> </v>
      </c>
      <c r="B233" s="1" t="str">
        <f>IF($G233 &lt;&gt; " ",cas!A234," ")</f>
        <v xml:space="preserve"> </v>
      </c>
      <c r="C233" s="6" t="str">
        <f>IF($G233&lt;&gt;" ",INDEX(meno!$B:$B,MATCH(B233,meno!$A:$A,0),1)," ")</f>
        <v xml:space="preserve"> </v>
      </c>
      <c r="D233" s="6" t="str">
        <f>IF($G233&lt;&gt;" ",IF(INDEX(meno!$E:$E,MATCH(B233,meno!$A:$A,0),1)=0," ",INDEX(meno!$E:$E,MATCH(B233,meno!$A:$A,0),1))," ")</f>
        <v xml:space="preserve"> </v>
      </c>
      <c r="E233" s="7" t="str">
        <f>IF($B233&lt;&gt;" ",IF(INDEX(meno!$F:$F,MATCH($B233,meno!$A:$A,0),1)=0," ",UPPER(INDEX(meno!$F:$F,MATCH($B233,meno!$A:$A,0),1)))," ")</f>
        <v xml:space="preserve"> </v>
      </c>
      <c r="F233" s="18" t="str">
        <f>IF($G233&lt;&gt;" ",INDEX(meno!$D:$D,MATCH(B233,meno!$A:$A,0),1)," ")</f>
        <v xml:space="preserve"> </v>
      </c>
      <c r="G233" s="5" t="str">
        <f>IF(vysl!$H233="A",IF(HOUR(cas!$B234)=9,"DNF",IF(HOUR(cas!$B234)=8,"DQ",cas!$B234))," ")</f>
        <v xml:space="preserve"> </v>
      </c>
      <c r="H233" s="7" t="str">
        <f t="shared" si="7"/>
        <v xml:space="preserve"> </v>
      </c>
      <c r="I233" s="9" t="str">
        <f>IF($G233&lt;&gt;" ",vysl!$A233," ")</f>
        <v xml:space="preserve"> </v>
      </c>
    </row>
    <row r="234" spans="1:9">
      <c r="A234" s="9" t="str">
        <f t="shared" si="6"/>
        <v xml:space="preserve"> </v>
      </c>
      <c r="B234" s="1" t="str">
        <f>IF($G234 &lt;&gt; " ",cas!A235," ")</f>
        <v xml:space="preserve"> </v>
      </c>
      <c r="C234" s="6" t="str">
        <f>IF($G234&lt;&gt;" ",INDEX(meno!$B:$B,MATCH(B234,meno!$A:$A,0),1)," ")</f>
        <v xml:space="preserve"> </v>
      </c>
      <c r="D234" s="6" t="str">
        <f>IF($G234&lt;&gt;" ",IF(INDEX(meno!$E:$E,MATCH(B234,meno!$A:$A,0),1)=0," ",INDEX(meno!$E:$E,MATCH(B234,meno!$A:$A,0),1))," ")</f>
        <v xml:space="preserve"> </v>
      </c>
      <c r="E234" s="7" t="str">
        <f>IF($B234&lt;&gt;" ",IF(INDEX(meno!$F:$F,MATCH($B234,meno!$A:$A,0),1)=0," ",UPPER(INDEX(meno!$F:$F,MATCH($B234,meno!$A:$A,0),1)))," ")</f>
        <v xml:space="preserve"> </v>
      </c>
      <c r="F234" s="18" t="str">
        <f>IF($G234&lt;&gt;" ",INDEX(meno!$D:$D,MATCH(B234,meno!$A:$A,0),1)," ")</f>
        <v xml:space="preserve"> </v>
      </c>
      <c r="G234" s="5" t="str">
        <f>IF(vysl!$H234="A",IF(HOUR(cas!$B235)=9,"DNF",IF(HOUR(cas!$B235)=8,"DQ",cas!$B235))," ")</f>
        <v xml:space="preserve"> </v>
      </c>
      <c r="H234" s="7" t="str">
        <f t="shared" si="7"/>
        <v xml:space="preserve"> </v>
      </c>
      <c r="I234" s="9" t="str">
        <f>IF($G234&lt;&gt;" ",vysl!$A234," ")</f>
        <v xml:space="preserve"> </v>
      </c>
    </row>
    <row r="235" spans="1:9">
      <c r="A235" s="9" t="str">
        <f t="shared" si="6"/>
        <v xml:space="preserve"> </v>
      </c>
      <c r="B235" s="1" t="str">
        <f>IF($G235 &lt;&gt; " ",cas!A236," ")</f>
        <v xml:space="preserve"> </v>
      </c>
      <c r="C235" s="6" t="str">
        <f>IF($G235&lt;&gt;" ",INDEX(meno!$B:$B,MATCH(B235,meno!$A:$A,0),1)," ")</f>
        <v xml:space="preserve"> </v>
      </c>
      <c r="D235" s="6" t="str">
        <f>IF($G235&lt;&gt;" ",IF(INDEX(meno!$E:$E,MATCH(B235,meno!$A:$A,0),1)=0," ",INDEX(meno!$E:$E,MATCH(B235,meno!$A:$A,0),1))," ")</f>
        <v xml:space="preserve"> </v>
      </c>
      <c r="E235" s="7" t="str">
        <f>IF($B235&lt;&gt;" ",IF(INDEX(meno!$F:$F,MATCH($B235,meno!$A:$A,0),1)=0," ",UPPER(INDEX(meno!$F:$F,MATCH($B235,meno!$A:$A,0),1)))," ")</f>
        <v xml:space="preserve"> </v>
      </c>
      <c r="F235" s="18" t="str">
        <f>IF($G235&lt;&gt;" ",INDEX(meno!$D:$D,MATCH(B235,meno!$A:$A,0),1)," ")</f>
        <v xml:space="preserve"> </v>
      </c>
      <c r="G235" s="5" t="str">
        <f>IF(vysl!$H235="A",IF(HOUR(cas!$B236)=9,"DNF",IF(HOUR(cas!$B236)=8,"DQ",cas!$B236))," ")</f>
        <v xml:space="preserve"> </v>
      </c>
      <c r="H235" s="7" t="str">
        <f t="shared" si="7"/>
        <v xml:space="preserve"> </v>
      </c>
      <c r="I235" s="9" t="str">
        <f>IF($G235&lt;&gt;" ",vysl!$A235," ")</f>
        <v xml:space="preserve"> </v>
      </c>
    </row>
    <row r="236" spans="1:9">
      <c r="A236" s="9" t="str">
        <f t="shared" si="6"/>
        <v xml:space="preserve"> </v>
      </c>
      <c r="B236" s="1" t="str">
        <f>IF($G236 &lt;&gt; " ",cas!A237," ")</f>
        <v xml:space="preserve"> </v>
      </c>
      <c r="C236" s="6" t="str">
        <f>IF($G236&lt;&gt;" ",INDEX(meno!$B:$B,MATCH(B236,meno!$A:$A,0),1)," ")</f>
        <v xml:space="preserve"> </v>
      </c>
      <c r="D236" s="6" t="str">
        <f>IF($G236&lt;&gt;" ",IF(INDEX(meno!$E:$E,MATCH(B236,meno!$A:$A,0),1)=0," ",INDEX(meno!$E:$E,MATCH(B236,meno!$A:$A,0),1))," ")</f>
        <v xml:space="preserve"> </v>
      </c>
      <c r="E236" s="7" t="str">
        <f>IF($B236&lt;&gt;" ",IF(INDEX(meno!$F:$F,MATCH($B236,meno!$A:$A,0),1)=0," ",UPPER(INDEX(meno!$F:$F,MATCH($B236,meno!$A:$A,0),1)))," ")</f>
        <v xml:space="preserve"> </v>
      </c>
      <c r="F236" s="18" t="str">
        <f>IF($G236&lt;&gt;" ",INDEX(meno!$D:$D,MATCH(B236,meno!$A:$A,0),1)," ")</f>
        <v xml:space="preserve"> </v>
      </c>
      <c r="G236" s="5" t="str">
        <f>IF(vysl!$H236="A",IF(HOUR(cas!$B237)=9,"DNF",IF(HOUR(cas!$B237)=8,"DQ",cas!$B237))," ")</f>
        <v xml:space="preserve"> </v>
      </c>
      <c r="H236" s="7" t="str">
        <f t="shared" si="7"/>
        <v xml:space="preserve"> </v>
      </c>
      <c r="I236" s="9" t="str">
        <f>IF($G236&lt;&gt;" ",vysl!$A236," ")</f>
        <v xml:space="preserve"> </v>
      </c>
    </row>
    <row r="237" spans="1:9">
      <c r="A237" s="9" t="str">
        <f t="shared" si="6"/>
        <v xml:space="preserve"> </v>
      </c>
      <c r="B237" s="1" t="str">
        <f>IF($G237 &lt;&gt; " ",cas!A238," ")</f>
        <v xml:space="preserve"> </v>
      </c>
      <c r="C237" s="6" t="str">
        <f>IF($G237&lt;&gt;" ",INDEX(meno!$B:$B,MATCH(B237,meno!$A:$A,0),1)," ")</f>
        <v xml:space="preserve"> </v>
      </c>
      <c r="D237" s="6" t="str">
        <f>IF($G237&lt;&gt;" ",IF(INDEX(meno!$E:$E,MATCH(B237,meno!$A:$A,0),1)=0," ",INDEX(meno!$E:$E,MATCH(B237,meno!$A:$A,0),1))," ")</f>
        <v xml:space="preserve"> </v>
      </c>
      <c r="E237" s="7" t="str">
        <f>IF($B237&lt;&gt;" ",IF(INDEX(meno!$F:$F,MATCH($B237,meno!$A:$A,0),1)=0," ",UPPER(INDEX(meno!$F:$F,MATCH($B237,meno!$A:$A,0),1)))," ")</f>
        <v xml:space="preserve"> </v>
      </c>
      <c r="F237" s="18" t="str">
        <f>IF($G237&lt;&gt;" ",INDEX(meno!$D:$D,MATCH(B237,meno!$A:$A,0),1)," ")</f>
        <v xml:space="preserve"> </v>
      </c>
      <c r="G237" s="5" t="str">
        <f>IF(vysl!$H237="A",IF(HOUR(cas!$B238)=9,"DNF",IF(HOUR(cas!$B238)=8,"DQ",cas!$B238))," ")</f>
        <v xml:space="preserve"> </v>
      </c>
      <c r="H237" s="7" t="str">
        <f t="shared" si="7"/>
        <v xml:space="preserve"> </v>
      </c>
      <c r="I237" s="9" t="str">
        <f>IF($G237&lt;&gt;" ",vysl!$A237," ")</f>
        <v xml:space="preserve"> </v>
      </c>
    </row>
    <row r="238" spans="1:9">
      <c r="A238" s="9" t="str">
        <f t="shared" si="6"/>
        <v xml:space="preserve"> </v>
      </c>
      <c r="B238" s="1" t="str">
        <f>IF($G238 &lt;&gt; " ",cas!A239," ")</f>
        <v xml:space="preserve"> </v>
      </c>
      <c r="C238" s="6" t="str">
        <f>IF($G238&lt;&gt;" ",INDEX(meno!$B:$B,MATCH(B238,meno!$A:$A,0),1)," ")</f>
        <v xml:space="preserve"> </v>
      </c>
      <c r="D238" s="6" t="str">
        <f>IF($G238&lt;&gt;" ",IF(INDEX(meno!$E:$E,MATCH(B238,meno!$A:$A,0),1)=0," ",INDEX(meno!$E:$E,MATCH(B238,meno!$A:$A,0),1))," ")</f>
        <v xml:space="preserve"> </v>
      </c>
      <c r="E238" s="7" t="str">
        <f>IF($B238&lt;&gt;" ",IF(INDEX(meno!$F:$F,MATCH($B238,meno!$A:$A,0),1)=0," ",UPPER(INDEX(meno!$F:$F,MATCH($B238,meno!$A:$A,0),1)))," ")</f>
        <v xml:space="preserve"> </v>
      </c>
      <c r="F238" s="18" t="str">
        <f>IF($G238&lt;&gt;" ",INDEX(meno!$D:$D,MATCH(B238,meno!$A:$A,0),1)," ")</f>
        <v xml:space="preserve"> </v>
      </c>
      <c r="G238" s="5" t="str">
        <f>IF(vysl!$H238="A",IF(HOUR(cas!$B239)=9,"DNF",IF(HOUR(cas!$B239)=8,"DQ",cas!$B239))," ")</f>
        <v xml:space="preserve"> </v>
      </c>
      <c r="H238" s="7" t="str">
        <f t="shared" si="7"/>
        <v xml:space="preserve"> </v>
      </c>
      <c r="I238" s="9" t="str">
        <f>IF($G238&lt;&gt;" ",vysl!$A238," ")</f>
        <v xml:space="preserve"> </v>
      </c>
    </row>
    <row r="239" spans="1:9">
      <c r="A239" s="9" t="str">
        <f t="shared" si="6"/>
        <v xml:space="preserve"> </v>
      </c>
      <c r="B239" s="1" t="str">
        <f>IF($G239 &lt;&gt; " ",cas!A240," ")</f>
        <v xml:space="preserve"> </v>
      </c>
      <c r="C239" s="6" t="str">
        <f>IF($G239&lt;&gt;" ",INDEX(meno!$B:$B,MATCH(B239,meno!$A:$A,0),1)," ")</f>
        <v xml:space="preserve"> </v>
      </c>
      <c r="D239" s="6" t="str">
        <f>IF($G239&lt;&gt;" ",IF(INDEX(meno!$E:$E,MATCH(B239,meno!$A:$A,0),1)=0," ",INDEX(meno!$E:$E,MATCH(B239,meno!$A:$A,0),1))," ")</f>
        <v xml:space="preserve"> </v>
      </c>
      <c r="E239" s="7" t="str">
        <f>IF($B239&lt;&gt;" ",IF(INDEX(meno!$F:$F,MATCH($B239,meno!$A:$A,0),1)=0," ",UPPER(INDEX(meno!$F:$F,MATCH($B239,meno!$A:$A,0),1)))," ")</f>
        <v xml:space="preserve"> </v>
      </c>
      <c r="F239" s="18" t="str">
        <f>IF($G239&lt;&gt;" ",INDEX(meno!$D:$D,MATCH(B239,meno!$A:$A,0),1)," ")</f>
        <v xml:space="preserve"> </v>
      </c>
      <c r="G239" s="5" t="str">
        <f>IF(vysl!$H239="A",IF(HOUR(cas!$B240)=9,"DNF",IF(HOUR(cas!$B240)=8,"DQ",cas!$B240))," ")</f>
        <v xml:space="preserve"> </v>
      </c>
      <c r="H239" s="7" t="str">
        <f t="shared" si="7"/>
        <v xml:space="preserve"> </v>
      </c>
      <c r="I239" s="9" t="str">
        <f>IF($G239&lt;&gt;" ",vysl!$A239," ")</f>
        <v xml:space="preserve"> </v>
      </c>
    </row>
    <row r="240" spans="1:9">
      <c r="A240" s="9" t="str">
        <f t="shared" si="6"/>
        <v xml:space="preserve"> </v>
      </c>
      <c r="B240" s="1" t="str">
        <f>IF($G240 &lt;&gt; " ",cas!A241," ")</f>
        <v xml:space="preserve"> </v>
      </c>
      <c r="C240" s="6" t="str">
        <f>IF($G240&lt;&gt;" ",INDEX(meno!$B:$B,MATCH(B240,meno!$A:$A,0),1)," ")</f>
        <v xml:space="preserve"> </v>
      </c>
      <c r="D240" s="6" t="str">
        <f>IF($G240&lt;&gt;" ",IF(INDEX(meno!$E:$E,MATCH(B240,meno!$A:$A,0),1)=0," ",INDEX(meno!$E:$E,MATCH(B240,meno!$A:$A,0),1))," ")</f>
        <v xml:space="preserve"> </v>
      </c>
      <c r="E240" s="7" t="str">
        <f>IF($B240&lt;&gt;" ",IF(INDEX(meno!$F:$F,MATCH($B240,meno!$A:$A,0),1)=0," ",UPPER(INDEX(meno!$F:$F,MATCH($B240,meno!$A:$A,0),1)))," ")</f>
        <v xml:space="preserve"> </v>
      </c>
      <c r="F240" s="18" t="str">
        <f>IF($G240&lt;&gt;" ",INDEX(meno!$D:$D,MATCH(B240,meno!$A:$A,0),1)," ")</f>
        <v xml:space="preserve"> </v>
      </c>
      <c r="G240" s="5" t="str">
        <f>IF(vysl!$H240="A",IF(HOUR(cas!$B241)=9,"DNF",IF(HOUR(cas!$B241)=8,"DQ",cas!$B241))," ")</f>
        <v xml:space="preserve"> </v>
      </c>
      <c r="H240" s="7" t="str">
        <f t="shared" si="7"/>
        <v xml:space="preserve"> </v>
      </c>
      <c r="I240" s="9" t="str">
        <f>IF($G240&lt;&gt;" ",vysl!$A240," ")</f>
        <v xml:space="preserve"> </v>
      </c>
    </row>
    <row r="241" spans="1:9">
      <c r="A241" s="9" t="str">
        <f t="shared" si="6"/>
        <v xml:space="preserve"> </v>
      </c>
      <c r="B241" s="1" t="str">
        <f>IF($G241 &lt;&gt; " ",cas!A242," ")</f>
        <v xml:space="preserve"> </v>
      </c>
      <c r="C241" s="6" t="str">
        <f>IF($G241&lt;&gt;" ",INDEX(meno!$B:$B,MATCH(B241,meno!$A:$A,0),1)," ")</f>
        <v xml:space="preserve"> </v>
      </c>
      <c r="D241" s="6" t="str">
        <f>IF($G241&lt;&gt;" ",IF(INDEX(meno!$E:$E,MATCH(B241,meno!$A:$A,0),1)=0," ",INDEX(meno!$E:$E,MATCH(B241,meno!$A:$A,0),1))," ")</f>
        <v xml:space="preserve"> </v>
      </c>
      <c r="E241" s="7" t="str">
        <f>IF($B241&lt;&gt;" ",IF(INDEX(meno!$F:$F,MATCH($B241,meno!$A:$A,0),1)=0," ",UPPER(INDEX(meno!$F:$F,MATCH($B241,meno!$A:$A,0),1)))," ")</f>
        <v xml:space="preserve"> </v>
      </c>
      <c r="F241" s="18" t="str">
        <f>IF($G241&lt;&gt;" ",INDEX(meno!$D:$D,MATCH(B241,meno!$A:$A,0),1)," ")</f>
        <v xml:space="preserve"> </v>
      </c>
      <c r="G241" s="5" t="str">
        <f>IF(vysl!$H241="A",IF(HOUR(cas!$B242)=9,"DNF",IF(HOUR(cas!$B242)=8,"DQ",cas!$B242))," ")</f>
        <v xml:space="preserve"> </v>
      </c>
      <c r="H241" s="7" t="str">
        <f t="shared" si="7"/>
        <v xml:space="preserve"> </v>
      </c>
      <c r="I241" s="9" t="str">
        <f>IF($G241&lt;&gt;" ",vysl!$A241," ")</f>
        <v xml:space="preserve"> </v>
      </c>
    </row>
    <row r="242" spans="1:9">
      <c r="A242" s="9" t="str">
        <f t="shared" si="6"/>
        <v xml:space="preserve"> </v>
      </c>
      <c r="B242" s="1" t="str">
        <f>IF($G242 &lt;&gt; " ",cas!A243," ")</f>
        <v xml:space="preserve"> </v>
      </c>
      <c r="C242" s="6" t="str">
        <f>IF($G242&lt;&gt;" ",INDEX(meno!$B:$B,MATCH(B242,meno!$A:$A,0),1)," ")</f>
        <v xml:space="preserve"> </v>
      </c>
      <c r="D242" s="6" t="str">
        <f>IF($G242&lt;&gt;" ",IF(INDEX(meno!$E:$E,MATCH(B242,meno!$A:$A,0),1)=0," ",INDEX(meno!$E:$E,MATCH(B242,meno!$A:$A,0),1))," ")</f>
        <v xml:space="preserve"> </v>
      </c>
      <c r="E242" s="7" t="str">
        <f>IF($B242&lt;&gt;" ",IF(INDEX(meno!$F:$F,MATCH($B242,meno!$A:$A,0),1)=0," ",UPPER(INDEX(meno!$F:$F,MATCH($B242,meno!$A:$A,0),1)))," ")</f>
        <v xml:space="preserve"> </v>
      </c>
      <c r="F242" s="18" t="str">
        <f>IF($G242&lt;&gt;" ",INDEX(meno!$D:$D,MATCH(B242,meno!$A:$A,0),1)," ")</f>
        <v xml:space="preserve"> </v>
      </c>
      <c r="G242" s="5" t="str">
        <f>IF(vysl!$H242="A",IF(HOUR(cas!$B243)=9,"DNF",IF(HOUR(cas!$B243)=8,"DQ",cas!$B243))," ")</f>
        <v xml:space="preserve"> </v>
      </c>
      <c r="H242" s="7" t="str">
        <f t="shared" si="7"/>
        <v xml:space="preserve"> </v>
      </c>
      <c r="I242" s="9" t="str">
        <f>IF($G242&lt;&gt;" ",vysl!$A242," ")</f>
        <v xml:space="preserve"> </v>
      </c>
    </row>
    <row r="243" spans="1:9">
      <c r="A243" s="9" t="str">
        <f t="shared" si="6"/>
        <v xml:space="preserve"> </v>
      </c>
      <c r="B243" s="1" t="str">
        <f>IF($G243 &lt;&gt; " ",cas!A244," ")</f>
        <v xml:space="preserve"> </v>
      </c>
      <c r="C243" s="6" t="str">
        <f>IF($G243&lt;&gt;" ",INDEX(meno!$B:$B,MATCH(B243,meno!$A:$A,0),1)," ")</f>
        <v xml:space="preserve"> </v>
      </c>
      <c r="D243" s="6" t="str">
        <f>IF($G243&lt;&gt;" ",IF(INDEX(meno!$E:$E,MATCH(B243,meno!$A:$A,0),1)=0," ",INDEX(meno!$E:$E,MATCH(B243,meno!$A:$A,0),1))," ")</f>
        <v xml:space="preserve"> </v>
      </c>
      <c r="E243" s="7" t="str">
        <f>IF($B243&lt;&gt;" ",IF(INDEX(meno!$F:$F,MATCH($B243,meno!$A:$A,0),1)=0," ",UPPER(INDEX(meno!$F:$F,MATCH($B243,meno!$A:$A,0),1)))," ")</f>
        <v xml:space="preserve"> </v>
      </c>
      <c r="F243" s="18" t="str">
        <f>IF($G243&lt;&gt;" ",INDEX(meno!$D:$D,MATCH(B243,meno!$A:$A,0),1)," ")</f>
        <v xml:space="preserve"> </v>
      </c>
      <c r="G243" s="5" t="str">
        <f>IF(vysl!$H243="A",IF(HOUR(cas!$B244)=9,"DNF",IF(HOUR(cas!$B244)=8,"DQ",cas!$B244))," ")</f>
        <v xml:space="preserve"> </v>
      </c>
      <c r="H243" s="7" t="str">
        <f t="shared" si="7"/>
        <v xml:space="preserve"> </v>
      </c>
      <c r="I243" s="9" t="str">
        <f>IF($G243&lt;&gt;" ",vysl!$A243," ")</f>
        <v xml:space="preserve"> </v>
      </c>
    </row>
    <row r="244" spans="1:9">
      <c r="A244" s="9" t="str">
        <f t="shared" si="6"/>
        <v xml:space="preserve"> </v>
      </c>
      <c r="B244" s="1" t="str">
        <f>IF($G244 &lt;&gt; " ",cas!A245," ")</f>
        <v xml:space="preserve"> </v>
      </c>
      <c r="C244" s="6" t="str">
        <f>IF($G244&lt;&gt;" ",INDEX(meno!$B:$B,MATCH(B244,meno!$A:$A,0),1)," ")</f>
        <v xml:space="preserve"> </v>
      </c>
      <c r="D244" s="6" t="str">
        <f>IF($G244&lt;&gt;" ",IF(INDEX(meno!$E:$E,MATCH(B244,meno!$A:$A,0),1)=0," ",INDEX(meno!$E:$E,MATCH(B244,meno!$A:$A,0),1))," ")</f>
        <v xml:space="preserve"> </v>
      </c>
      <c r="E244" s="7" t="str">
        <f>IF($B244&lt;&gt;" ",IF(INDEX(meno!$F:$F,MATCH($B244,meno!$A:$A,0),1)=0," ",UPPER(INDEX(meno!$F:$F,MATCH($B244,meno!$A:$A,0),1)))," ")</f>
        <v xml:space="preserve"> </v>
      </c>
      <c r="F244" s="18" t="str">
        <f>IF($G244&lt;&gt;" ",INDEX(meno!$D:$D,MATCH(B244,meno!$A:$A,0),1)," ")</f>
        <v xml:space="preserve"> </v>
      </c>
      <c r="G244" s="5" t="str">
        <f>IF(vysl!$H244="A",IF(HOUR(cas!$B245)=9,"DNF",IF(HOUR(cas!$B245)=8,"DQ",cas!$B245))," ")</f>
        <v xml:space="preserve"> </v>
      </c>
      <c r="H244" s="7" t="str">
        <f t="shared" si="7"/>
        <v xml:space="preserve"> </v>
      </c>
      <c r="I244" s="9" t="str">
        <f>IF($G244&lt;&gt;" ",vysl!$A244," ")</f>
        <v xml:space="preserve"> </v>
      </c>
    </row>
    <row r="245" spans="1:9">
      <c r="A245" s="9" t="str">
        <f t="shared" si="6"/>
        <v xml:space="preserve"> </v>
      </c>
      <c r="B245" s="1" t="str">
        <f>IF($G245 &lt;&gt; " ",cas!A246," ")</f>
        <v xml:space="preserve"> </v>
      </c>
      <c r="C245" s="6" t="str">
        <f>IF($G245&lt;&gt;" ",INDEX(meno!$B:$B,MATCH(B245,meno!$A:$A,0),1)," ")</f>
        <v xml:space="preserve"> </v>
      </c>
      <c r="D245" s="6" t="str">
        <f>IF($G245&lt;&gt;" ",IF(INDEX(meno!$E:$E,MATCH(B245,meno!$A:$A,0),1)=0," ",INDEX(meno!$E:$E,MATCH(B245,meno!$A:$A,0),1))," ")</f>
        <v xml:space="preserve"> </v>
      </c>
      <c r="E245" s="7" t="str">
        <f>IF($B245&lt;&gt;" ",IF(INDEX(meno!$F:$F,MATCH($B245,meno!$A:$A,0),1)=0," ",UPPER(INDEX(meno!$F:$F,MATCH($B245,meno!$A:$A,0),1)))," ")</f>
        <v xml:space="preserve"> </v>
      </c>
      <c r="F245" s="18" t="str">
        <f>IF($G245&lt;&gt;" ",INDEX(meno!$D:$D,MATCH(B245,meno!$A:$A,0),1)," ")</f>
        <v xml:space="preserve"> </v>
      </c>
      <c r="G245" s="5" t="str">
        <f>IF(vysl!$H245="A",IF(HOUR(cas!$B246)=9,"DNF",IF(HOUR(cas!$B246)=8,"DQ",cas!$B246))," ")</f>
        <v xml:space="preserve"> </v>
      </c>
      <c r="H245" s="7" t="str">
        <f t="shared" si="7"/>
        <v xml:space="preserve"> </v>
      </c>
      <c r="I245" s="9" t="str">
        <f>IF($G245&lt;&gt;" ",vysl!$A245," ")</f>
        <v xml:space="preserve"> </v>
      </c>
    </row>
    <row r="246" spans="1:9">
      <c r="A246" s="9" t="str">
        <f t="shared" si="6"/>
        <v xml:space="preserve"> </v>
      </c>
      <c r="B246" s="1" t="str">
        <f>IF($G246 &lt;&gt; " ",cas!A247," ")</f>
        <v xml:space="preserve"> </v>
      </c>
      <c r="C246" s="6" t="str">
        <f>IF($G246&lt;&gt;" ",INDEX(meno!$B:$B,MATCH(B246,meno!$A:$A,0),1)," ")</f>
        <v xml:space="preserve"> </v>
      </c>
      <c r="D246" s="6" t="str">
        <f>IF($G246&lt;&gt;" ",IF(INDEX(meno!$E:$E,MATCH(B246,meno!$A:$A,0),1)=0," ",INDEX(meno!$E:$E,MATCH(B246,meno!$A:$A,0),1))," ")</f>
        <v xml:space="preserve"> </v>
      </c>
      <c r="E246" s="7" t="str">
        <f>IF($B246&lt;&gt;" ",IF(INDEX(meno!$F:$F,MATCH($B246,meno!$A:$A,0),1)=0," ",UPPER(INDEX(meno!$F:$F,MATCH($B246,meno!$A:$A,0),1)))," ")</f>
        <v xml:space="preserve"> </v>
      </c>
      <c r="F246" s="18" t="str">
        <f>IF($G246&lt;&gt;" ",INDEX(meno!$D:$D,MATCH(B246,meno!$A:$A,0),1)," ")</f>
        <v xml:space="preserve"> </v>
      </c>
      <c r="G246" s="5" t="str">
        <f>IF(vysl!$H246="A",IF(HOUR(cas!$B247)=9,"DNF",IF(HOUR(cas!$B247)=8,"DQ",cas!$B247))," ")</f>
        <v xml:space="preserve"> </v>
      </c>
      <c r="H246" s="7" t="str">
        <f t="shared" si="7"/>
        <v xml:space="preserve"> </v>
      </c>
      <c r="I246" s="9" t="str">
        <f>IF($G246&lt;&gt;" ",vysl!$A246," ")</f>
        <v xml:space="preserve"> </v>
      </c>
    </row>
    <row r="247" spans="1:9">
      <c r="A247" s="9" t="str">
        <f t="shared" si="6"/>
        <v xml:space="preserve"> </v>
      </c>
      <c r="B247" s="1" t="str">
        <f>IF($G247 &lt;&gt; " ",cas!A248," ")</f>
        <v xml:space="preserve"> </v>
      </c>
      <c r="C247" s="6" t="str">
        <f>IF($G247&lt;&gt;" ",INDEX(meno!$B:$B,MATCH(B247,meno!$A:$A,0),1)," ")</f>
        <v xml:space="preserve"> </v>
      </c>
      <c r="D247" s="6" t="str">
        <f>IF($G247&lt;&gt;" ",IF(INDEX(meno!$E:$E,MATCH(B247,meno!$A:$A,0),1)=0," ",INDEX(meno!$E:$E,MATCH(B247,meno!$A:$A,0),1))," ")</f>
        <v xml:space="preserve"> </v>
      </c>
      <c r="E247" s="7" t="str">
        <f>IF($B247&lt;&gt;" ",IF(INDEX(meno!$F:$F,MATCH($B247,meno!$A:$A,0),1)=0," ",UPPER(INDEX(meno!$F:$F,MATCH($B247,meno!$A:$A,0),1)))," ")</f>
        <v xml:space="preserve"> </v>
      </c>
      <c r="F247" s="18" t="str">
        <f>IF($G247&lt;&gt;" ",INDEX(meno!$D:$D,MATCH(B247,meno!$A:$A,0),1)," ")</f>
        <v xml:space="preserve"> </v>
      </c>
      <c r="G247" s="5" t="str">
        <f>IF(vysl!$H247="A",IF(HOUR(cas!$B248)=9,"DNF",IF(HOUR(cas!$B248)=8,"DQ",cas!$B248))," ")</f>
        <v xml:space="preserve"> </v>
      </c>
      <c r="H247" s="7" t="str">
        <f t="shared" si="7"/>
        <v xml:space="preserve"> </v>
      </c>
      <c r="I247" s="9" t="str">
        <f>IF($G247&lt;&gt;" ",vysl!$A247," ")</f>
        <v xml:space="preserve"> </v>
      </c>
    </row>
    <row r="248" spans="1:9">
      <c r="A248" s="9" t="str">
        <f t="shared" si="6"/>
        <v xml:space="preserve"> </v>
      </c>
      <c r="B248" s="1" t="str">
        <f>IF($G248 &lt;&gt; " ",cas!A249," ")</f>
        <v xml:space="preserve"> </v>
      </c>
      <c r="C248" s="6" t="str">
        <f>IF($G248&lt;&gt;" ",INDEX(meno!$B:$B,MATCH(B248,meno!$A:$A,0),1)," ")</f>
        <v xml:space="preserve"> </v>
      </c>
      <c r="D248" s="6" t="str">
        <f>IF($G248&lt;&gt;" ",IF(INDEX(meno!$E:$E,MATCH(B248,meno!$A:$A,0),1)=0," ",INDEX(meno!$E:$E,MATCH(B248,meno!$A:$A,0),1))," ")</f>
        <v xml:space="preserve"> </v>
      </c>
      <c r="E248" s="7" t="str">
        <f>IF($B248&lt;&gt;" ",IF(INDEX(meno!$F:$F,MATCH($B248,meno!$A:$A,0),1)=0," ",UPPER(INDEX(meno!$F:$F,MATCH($B248,meno!$A:$A,0),1)))," ")</f>
        <v xml:space="preserve"> </v>
      </c>
      <c r="F248" s="18" t="str">
        <f>IF($G248&lt;&gt;" ",INDEX(meno!$D:$D,MATCH(B248,meno!$A:$A,0),1)," ")</f>
        <v xml:space="preserve"> </v>
      </c>
      <c r="G248" s="5" t="str">
        <f>IF(vysl!$H248="A",IF(HOUR(cas!$B249)=9,"DNF",IF(HOUR(cas!$B249)=8,"DQ",cas!$B249))," ")</f>
        <v xml:space="preserve"> </v>
      </c>
      <c r="H248" s="7" t="str">
        <f t="shared" si="7"/>
        <v xml:space="preserve"> </v>
      </c>
      <c r="I248" s="9" t="str">
        <f>IF($G248&lt;&gt;" ",vysl!$A248," ")</f>
        <v xml:space="preserve"> </v>
      </c>
    </row>
    <row r="249" spans="1:9">
      <c r="A249" s="9" t="str">
        <f t="shared" si="6"/>
        <v xml:space="preserve"> </v>
      </c>
      <c r="B249" s="1" t="str">
        <f>IF($G249 &lt;&gt; " ",cas!A250," ")</f>
        <v xml:space="preserve"> </v>
      </c>
      <c r="C249" s="6" t="str">
        <f>IF($G249&lt;&gt;" ",INDEX(meno!$B:$B,MATCH(B249,meno!$A:$A,0),1)," ")</f>
        <v xml:space="preserve"> </v>
      </c>
      <c r="D249" s="6" t="str">
        <f>IF($G249&lt;&gt;" ",IF(INDEX(meno!$E:$E,MATCH(B249,meno!$A:$A,0),1)=0," ",INDEX(meno!$E:$E,MATCH(B249,meno!$A:$A,0),1))," ")</f>
        <v xml:space="preserve"> </v>
      </c>
      <c r="E249" s="7" t="str">
        <f>IF($B249&lt;&gt;" ",IF(INDEX(meno!$F:$F,MATCH($B249,meno!$A:$A,0),1)=0," ",UPPER(INDEX(meno!$F:$F,MATCH($B249,meno!$A:$A,0),1)))," ")</f>
        <v xml:space="preserve"> </v>
      </c>
      <c r="F249" s="18" t="str">
        <f>IF($G249&lt;&gt;" ",INDEX(meno!$D:$D,MATCH(B249,meno!$A:$A,0),1)," ")</f>
        <v xml:space="preserve"> </v>
      </c>
      <c r="G249" s="5" t="str">
        <f>IF(vysl!$H249="A",IF(HOUR(cas!$B250)=9,"DNF",IF(HOUR(cas!$B250)=8,"DQ",cas!$B250))," ")</f>
        <v xml:space="preserve"> </v>
      </c>
      <c r="H249" s="7" t="str">
        <f t="shared" si="7"/>
        <v xml:space="preserve"> </v>
      </c>
      <c r="I249" s="9" t="str">
        <f>IF($G249&lt;&gt;" ",vysl!$A249," ")</f>
        <v xml:space="preserve"> </v>
      </c>
    </row>
    <row r="250" spans="1:9">
      <c r="A250" s="9" t="str">
        <f t="shared" si="6"/>
        <v xml:space="preserve"> </v>
      </c>
      <c r="B250" s="1" t="str">
        <f>IF($G250 &lt;&gt; " ",cas!A251," ")</f>
        <v xml:space="preserve"> </v>
      </c>
      <c r="C250" s="6" t="str">
        <f>IF($G250&lt;&gt;" ",INDEX(meno!$B:$B,MATCH(B250,meno!$A:$A,0),1)," ")</f>
        <v xml:space="preserve"> </v>
      </c>
      <c r="D250" s="6" t="str">
        <f>IF($G250&lt;&gt;" ",IF(INDEX(meno!$E:$E,MATCH(B250,meno!$A:$A,0),1)=0," ",INDEX(meno!$E:$E,MATCH(B250,meno!$A:$A,0),1))," ")</f>
        <v xml:space="preserve"> </v>
      </c>
      <c r="E250" s="7" t="str">
        <f>IF($B250&lt;&gt;" ",IF(INDEX(meno!$F:$F,MATCH($B250,meno!$A:$A,0),1)=0," ",UPPER(INDEX(meno!$F:$F,MATCH($B250,meno!$A:$A,0),1)))," ")</f>
        <v xml:space="preserve"> </v>
      </c>
      <c r="F250" s="18" t="str">
        <f>IF($G250&lt;&gt;" ",INDEX(meno!$D:$D,MATCH(B250,meno!$A:$A,0),1)," ")</f>
        <v xml:space="preserve"> </v>
      </c>
      <c r="G250" s="5" t="str">
        <f>IF(vysl!$H250="A",IF(HOUR(cas!$B251)=9,"DNF",IF(HOUR(cas!$B251)=8,"DQ",cas!$B251))," ")</f>
        <v xml:space="preserve"> </v>
      </c>
      <c r="H250" s="7" t="str">
        <f t="shared" si="7"/>
        <v xml:space="preserve"> </v>
      </c>
      <c r="I250" s="9" t="str">
        <f>IF($G250&lt;&gt;" ",vysl!$A250," ")</f>
        <v xml:space="preserve"> </v>
      </c>
    </row>
    <row r="251" spans="1:9">
      <c r="A251" s="9" t="str">
        <f t="shared" si="6"/>
        <v xml:space="preserve"> </v>
      </c>
      <c r="B251" s="1" t="str">
        <f>IF($G251 &lt;&gt; " ",cas!A252," ")</f>
        <v xml:space="preserve"> </v>
      </c>
      <c r="C251" s="6" t="str">
        <f>IF($G251&lt;&gt;" ",INDEX(meno!$B:$B,MATCH(B251,meno!$A:$A,0),1)," ")</f>
        <v xml:space="preserve"> </v>
      </c>
      <c r="D251" s="6" t="str">
        <f>IF($G251&lt;&gt;" ",IF(INDEX(meno!$E:$E,MATCH(B251,meno!$A:$A,0),1)=0," ",INDEX(meno!$E:$E,MATCH(B251,meno!$A:$A,0),1))," ")</f>
        <v xml:space="preserve"> </v>
      </c>
      <c r="E251" s="7" t="str">
        <f>IF($B251&lt;&gt;" ",IF(INDEX(meno!$F:$F,MATCH($B251,meno!$A:$A,0),1)=0," ",UPPER(INDEX(meno!$F:$F,MATCH($B251,meno!$A:$A,0),1)))," ")</f>
        <v xml:space="preserve"> </v>
      </c>
      <c r="F251" s="18" t="str">
        <f>IF($G251&lt;&gt;" ",INDEX(meno!$D:$D,MATCH(B251,meno!$A:$A,0),1)," ")</f>
        <v xml:space="preserve"> </v>
      </c>
      <c r="G251" s="5" t="str">
        <f>IF(vysl!$H251="A",IF(HOUR(cas!$B252)=9,"DNF",IF(HOUR(cas!$B252)=8,"DQ",cas!$B252))," ")</f>
        <v xml:space="preserve"> </v>
      </c>
      <c r="H251" s="7" t="str">
        <f t="shared" si="7"/>
        <v xml:space="preserve"> </v>
      </c>
      <c r="I251" s="9" t="str">
        <f>IF($G251&lt;&gt;" ",vysl!$A251," ")</f>
        <v xml:space="preserve"> </v>
      </c>
    </row>
  </sheetData>
  <sheetCalcPr fullCalcOnLoad="1"/>
  <autoFilter ref="B1:B251"/>
  <phoneticPr fontId="0" type="noConversion"/>
  <pageMargins left="0.74803149606299213" right="0.74803149606299213" top="1.5748031496062993" bottom="0.98425196850393704" header="0.51181102362204722" footer="0.51181102362204722"/>
  <pageSetup paperSize="9" fitToHeight="35" orientation="portrait" r:id="rId1"/>
  <headerFooter alignWithMargins="0">
    <oddHeader>&amp;C&amp;"Arial,Tučné"1. Polmaratón Bratislava 2005&amp;"Times New Roman CE,Regular"
  &amp;"Arial,Normálne"&amp;10 15. mája 2005&amp;"Times New Roman CE,Regular"&amp;12
&amp;"Times New Roman CE,Bold"&amp;10Kategória A - muži do 39 rokov</oddHeader>
    <oddFooter>&amp;C&amp;8&amp;P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251"/>
  <sheetViews>
    <sheetView topLeftCell="A54" zoomScale="91" zoomScaleNormal="91" workbookViewId="0">
      <selection activeCell="A25" sqref="A25"/>
    </sheetView>
  </sheetViews>
  <sheetFormatPr defaultRowHeight="15.75"/>
  <cols>
    <col min="1" max="1" width="9" style="1"/>
    <col min="2" max="2" width="7" style="1" bestFit="1" customWidth="1"/>
    <col min="3" max="4" width="15.625" customWidth="1"/>
    <col min="5" max="5" width="5.125" customWidth="1"/>
    <col min="6" max="6" width="9.875" style="1" bestFit="1" customWidth="1"/>
    <col min="7" max="7" width="9" style="5"/>
    <col min="8" max="8" width="6.5" style="1" customWidth="1"/>
  </cols>
  <sheetData>
    <row r="1" spans="1:9" ht="16.5" thickBot="1">
      <c r="A1" s="2" t="s">
        <v>24</v>
      </c>
      <c r="B1" s="2" t="s">
        <v>11</v>
      </c>
      <c r="C1" s="3" t="s">
        <v>15</v>
      </c>
      <c r="D1" s="3" t="s">
        <v>16</v>
      </c>
      <c r="E1" s="27" t="s">
        <v>117</v>
      </c>
      <c r="F1" s="2" t="s">
        <v>23</v>
      </c>
      <c r="G1" s="13" t="s">
        <v>17</v>
      </c>
      <c r="H1" s="14" t="s">
        <v>19</v>
      </c>
      <c r="I1" s="2" t="s">
        <v>25</v>
      </c>
    </row>
    <row r="2" spans="1:9">
      <c r="A2" s="9" t="str">
        <f t="shared" ref="A2:A65" si="0">IF(LEFT($G2,1)="D"," ",IF($G2&lt;&gt;" ",RANK(G2,$G:$G,1)," "))</f>
        <v xml:space="preserve"> </v>
      </c>
      <c r="B2" s="1" t="str">
        <f>IF($G2 &lt;&gt; " ",cas!A2," ")</f>
        <v xml:space="preserve"> </v>
      </c>
      <c r="C2" s="6" t="str">
        <f>IF($G2&lt;&gt;" ",INDEX(meno!$B:$B,MATCH(B2,meno!$A:$A,0),1)," ")</f>
        <v xml:space="preserve"> </v>
      </c>
      <c r="D2" s="6" t="str">
        <f>IF($G2&lt;&gt;" ",IF(INDEX(meno!$E:$E,MATCH(B2,meno!$A:$A,0),1)=0," ",INDEX(meno!$E:$E,MATCH(B2,meno!$A:$A,0),1))," ")</f>
        <v xml:space="preserve"> </v>
      </c>
      <c r="E2" s="7" t="str">
        <f>IF($B2&lt;&gt;" ",IF(INDEX(meno!$F:$F,MATCH($B2,meno!$A:$A,0),1)=0," ",UPPER(INDEX(meno!$F:$F,MATCH($B2,meno!$A:$A,0),1)))," ")</f>
        <v xml:space="preserve"> </v>
      </c>
      <c r="F2" s="18" t="str">
        <f>IF($G2&lt;&gt;" ",INDEX(meno!$D:$D,MATCH(B2,meno!$A:$A,0),1)," ")</f>
        <v xml:space="preserve"> </v>
      </c>
      <c r="G2" s="5" t="str">
        <f>IF(vysl!$H2="B",IF(HOUR(cas!$B2)=9,"DNF",IF(HOUR(cas!$B2)=8,"DQ",cas!$B2))," ")</f>
        <v xml:space="preserve"> </v>
      </c>
      <c r="H2" s="7" t="str">
        <f>IF($G2&lt;&gt;" ","B"," ")</f>
        <v xml:space="preserve"> </v>
      </c>
      <c r="I2" s="9" t="str">
        <f>IF($G2&lt;&gt;" ",vysl!$A2," ")</f>
        <v xml:space="preserve"> </v>
      </c>
    </row>
    <row r="3" spans="1:9">
      <c r="A3" s="9" t="str">
        <f t="shared" si="0"/>
        <v xml:space="preserve"> </v>
      </c>
      <c r="B3" s="1" t="str">
        <f>IF($G3 &lt;&gt; " ",cas!A3," ")</f>
        <v xml:space="preserve"> </v>
      </c>
      <c r="C3" s="6" t="str">
        <f>IF($G3&lt;&gt;" ",INDEX(meno!$B:$B,MATCH(B3,meno!$A:$A,0),1)," ")</f>
        <v xml:space="preserve"> </v>
      </c>
      <c r="D3" s="6" t="str">
        <f>IF($G3&lt;&gt;" ",IF(INDEX(meno!$E:$E,MATCH(B3,meno!$A:$A,0),1)=0," ",INDEX(meno!$E:$E,MATCH(B3,meno!$A:$A,0),1))," ")</f>
        <v xml:space="preserve"> </v>
      </c>
      <c r="E3" s="7" t="str">
        <f>IF($B3&lt;&gt;" ",IF(INDEX(meno!$F:$F,MATCH($B3,meno!$A:$A,0),1)=0," ",UPPER(INDEX(meno!$F:$F,MATCH($B3,meno!$A:$A,0),1)))," ")</f>
        <v xml:space="preserve"> </v>
      </c>
      <c r="F3" s="18" t="str">
        <f>IF($G3&lt;&gt;" ",INDEX(meno!$D:$D,MATCH(B3,meno!$A:$A,0),1)," ")</f>
        <v xml:space="preserve"> </v>
      </c>
      <c r="G3" s="5" t="str">
        <f>IF(vysl!$H3="B",IF(HOUR(cas!$B3)=9,"DNF",IF(HOUR(cas!$B3)=8,"DQ",cas!$B3))," ")</f>
        <v xml:space="preserve"> </v>
      </c>
      <c r="H3" s="7" t="str">
        <f t="shared" ref="H3:H66" si="1">IF($G3&lt;&gt;" ","B"," ")</f>
        <v xml:space="preserve"> </v>
      </c>
      <c r="I3" s="9" t="str">
        <f>IF($G3&lt;&gt;" ",vysl!$A3," ")</f>
        <v xml:space="preserve"> </v>
      </c>
    </row>
    <row r="4" spans="1:9">
      <c r="A4" s="9" t="str">
        <f t="shared" si="0"/>
        <v xml:space="preserve"> </v>
      </c>
      <c r="B4" s="1" t="str">
        <f>IF($G4 &lt;&gt; " ",cas!A4," ")</f>
        <v xml:space="preserve"> </v>
      </c>
      <c r="C4" s="6" t="str">
        <f>IF($G4&lt;&gt;" ",INDEX(meno!$B:$B,MATCH(B4,meno!$A:$A,0),1)," ")</f>
        <v xml:space="preserve"> </v>
      </c>
      <c r="D4" s="6" t="str">
        <f>IF($G4&lt;&gt;" ",IF(INDEX(meno!$E:$E,MATCH(B4,meno!$A:$A,0),1)=0," ",INDEX(meno!$E:$E,MATCH(B4,meno!$A:$A,0),1))," ")</f>
        <v xml:space="preserve"> </v>
      </c>
      <c r="E4" s="7" t="str">
        <f>IF($B4&lt;&gt;" ",IF(INDEX(meno!$F:$F,MATCH($B4,meno!$A:$A,0),1)=0," ",UPPER(INDEX(meno!$F:$F,MATCH($B4,meno!$A:$A,0),1)))," ")</f>
        <v xml:space="preserve"> </v>
      </c>
      <c r="F4" s="18" t="str">
        <f>IF($G4&lt;&gt;" ",INDEX(meno!$D:$D,MATCH(B4,meno!$A:$A,0),1)," ")</f>
        <v xml:space="preserve"> </v>
      </c>
      <c r="G4" s="5" t="str">
        <f>IF(vysl!$H4="B",IF(HOUR(cas!$B4)=9,"DNF",IF(HOUR(cas!$B4)=8,"DQ",cas!$B4))," ")</f>
        <v xml:space="preserve"> </v>
      </c>
      <c r="H4" s="7" t="str">
        <f t="shared" si="1"/>
        <v xml:space="preserve"> </v>
      </c>
      <c r="I4" s="9" t="str">
        <f>IF($G4&lt;&gt;" ",vysl!$A4," ")</f>
        <v xml:space="preserve"> </v>
      </c>
    </row>
    <row r="5" spans="1:9">
      <c r="A5" s="9" t="str">
        <f t="shared" si="0"/>
        <v xml:space="preserve"> </v>
      </c>
      <c r="B5" s="1" t="str">
        <f>IF($G5 &lt;&gt; " ",cas!A5," ")</f>
        <v xml:space="preserve"> </v>
      </c>
      <c r="C5" s="6" t="str">
        <f>IF($G5&lt;&gt;" ",INDEX(meno!$B:$B,MATCH(B5,meno!$A:$A,0),1)," ")</f>
        <v xml:space="preserve"> </v>
      </c>
      <c r="D5" s="6" t="str">
        <f>IF($G5&lt;&gt;" ",IF(INDEX(meno!$E:$E,MATCH(B5,meno!$A:$A,0),1)=0," ",INDEX(meno!$E:$E,MATCH(B5,meno!$A:$A,0),1))," ")</f>
        <v xml:space="preserve"> </v>
      </c>
      <c r="E5" s="7" t="str">
        <f>IF($B5&lt;&gt;" ",IF(INDEX(meno!$F:$F,MATCH($B5,meno!$A:$A,0),1)=0," ",UPPER(INDEX(meno!$F:$F,MATCH($B5,meno!$A:$A,0),1)))," ")</f>
        <v xml:space="preserve"> </v>
      </c>
      <c r="F5" s="18" t="str">
        <f>IF($G5&lt;&gt;" ",INDEX(meno!$D:$D,MATCH(B5,meno!$A:$A,0),1)," ")</f>
        <v xml:space="preserve"> </v>
      </c>
      <c r="G5" s="5" t="str">
        <f>IF(vysl!$H5="B",IF(HOUR(cas!$B5)=9,"DNF",IF(HOUR(cas!$B5)=8,"DQ",cas!$B5))," ")</f>
        <v xml:space="preserve"> </v>
      </c>
      <c r="H5" s="7" t="str">
        <f t="shared" si="1"/>
        <v xml:space="preserve"> </v>
      </c>
      <c r="I5" s="9" t="str">
        <f>IF($G5&lt;&gt;" ",vysl!$A5," ")</f>
        <v xml:space="preserve"> </v>
      </c>
    </row>
    <row r="6" spans="1:9">
      <c r="A6" s="9">
        <f t="shared" si="0"/>
        <v>1</v>
      </c>
      <c r="B6" s="1">
        <f>IF($G6 &lt;&gt; " ",cas!A6," ")</f>
        <v>4</v>
      </c>
      <c r="C6" s="6" t="str">
        <f>IF($G6&lt;&gt;" ",INDEX(meno!$B:$B,MATCH(B6,meno!$A:$A,0),1)," ")</f>
        <v>Ladislav Findl</v>
      </c>
      <c r="D6" s="6" t="str">
        <f>IF($G6&lt;&gt;" ",IF(INDEX(meno!$E:$E,MATCH(B6,meno!$A:$A,0),1)=0," ",INDEX(meno!$E:$E,MATCH(B6,meno!$A:$A,0),1))," ")</f>
        <v>MAC Rača</v>
      </c>
      <c r="E6" s="7" t="str">
        <f>IF($B6&lt;&gt;" ",IF(INDEX(meno!$F:$F,MATCH($B6,meno!$A:$A,0),1)=0," ",UPPER(INDEX(meno!$F:$F,MATCH($B6,meno!$A:$A,0),1)))," ")</f>
        <v xml:space="preserve"> </v>
      </c>
      <c r="F6" s="18">
        <f>IF($G6&lt;&gt;" ",INDEX(meno!$D:$D,MATCH(B6,meno!$A:$A,0),1)," ")</f>
        <v>1962</v>
      </c>
      <c r="G6" s="5">
        <f>IF(vysl!$H6="B",IF(HOUR(cas!$B6)=9,"DNF",IF(HOUR(cas!$B6)=8,"DQ",cas!$B6))," ")</f>
        <v>7.0104166666666676E-2</v>
      </c>
      <c r="H6" s="7" t="str">
        <f t="shared" si="1"/>
        <v>B</v>
      </c>
      <c r="I6" s="9">
        <f>IF($G6&lt;&gt;" ",vysl!$A6," ")</f>
        <v>5</v>
      </c>
    </row>
    <row r="7" spans="1:9">
      <c r="A7" s="9" t="str">
        <f t="shared" si="0"/>
        <v xml:space="preserve"> </v>
      </c>
      <c r="B7" s="1" t="str">
        <f>IF($G7 &lt;&gt; " ",cas!A7," ")</f>
        <v xml:space="preserve"> </v>
      </c>
      <c r="C7" s="6" t="str">
        <f>IF($G7&lt;&gt;" ",INDEX(meno!$B:$B,MATCH(B7,meno!$A:$A,0),1)," ")</f>
        <v xml:space="preserve"> </v>
      </c>
      <c r="D7" s="6" t="str">
        <f>IF($G7&lt;&gt;" ",IF(INDEX(meno!$E:$E,MATCH(B7,meno!$A:$A,0),1)=0," ",INDEX(meno!$E:$E,MATCH(B7,meno!$A:$A,0),1))," ")</f>
        <v xml:space="preserve"> </v>
      </c>
      <c r="E7" s="7" t="str">
        <f>IF($B7&lt;&gt;" ",IF(INDEX(meno!$F:$F,MATCH($B7,meno!$A:$A,0),1)=0," ",UPPER(INDEX(meno!$F:$F,MATCH($B7,meno!$A:$A,0),1)))," ")</f>
        <v xml:space="preserve"> </v>
      </c>
      <c r="F7" s="18" t="str">
        <f>IF($G7&lt;&gt;" ",INDEX(meno!$D:$D,MATCH(B7,meno!$A:$A,0),1)," ")</f>
        <v xml:space="preserve"> </v>
      </c>
      <c r="G7" s="5" t="str">
        <f>IF(vysl!$H7="B",IF(HOUR(cas!$B7)=9,"DNF",IF(HOUR(cas!$B7)=8,"DQ",cas!$B7))," ")</f>
        <v xml:space="preserve"> </v>
      </c>
      <c r="H7" s="7" t="str">
        <f t="shared" si="1"/>
        <v xml:space="preserve"> </v>
      </c>
      <c r="I7" s="9" t="str">
        <f>IF($G7&lt;&gt;" ",vysl!$A7," ")</f>
        <v xml:space="preserve"> </v>
      </c>
    </row>
    <row r="8" spans="1:9">
      <c r="A8" s="9" t="str">
        <f t="shared" si="0"/>
        <v xml:space="preserve"> </v>
      </c>
      <c r="B8" s="1" t="str">
        <f>IF($G8 &lt;&gt; " ",cas!A8," ")</f>
        <v xml:space="preserve"> </v>
      </c>
      <c r="C8" s="6" t="str">
        <f>IF($G8&lt;&gt;" ",INDEX(meno!$B:$B,MATCH(B8,meno!$A:$A,0),1)," ")</f>
        <v xml:space="preserve"> </v>
      </c>
      <c r="D8" s="6" t="str">
        <f>IF($G8&lt;&gt;" ",IF(INDEX(meno!$E:$E,MATCH(B8,meno!$A:$A,0),1)=0," ",INDEX(meno!$E:$E,MATCH(B8,meno!$A:$A,0),1))," ")</f>
        <v xml:space="preserve"> </v>
      </c>
      <c r="E8" s="7" t="str">
        <f>IF($B8&lt;&gt;" ",IF(INDEX(meno!$F:$F,MATCH($B8,meno!$A:$A,0),1)=0," ",UPPER(INDEX(meno!$F:$F,MATCH($B8,meno!$A:$A,0),1)))," ")</f>
        <v xml:space="preserve"> </v>
      </c>
      <c r="F8" s="18" t="str">
        <f>IF($G8&lt;&gt;" ",INDEX(meno!$D:$D,MATCH(B8,meno!$A:$A,0),1)," ")</f>
        <v xml:space="preserve"> </v>
      </c>
      <c r="G8" s="5" t="str">
        <f>IF(vysl!$H8="B",IF(HOUR(cas!$B8)=9,"DNF",IF(HOUR(cas!$B8)=8,"DQ",cas!$B8))," ")</f>
        <v xml:space="preserve"> </v>
      </c>
      <c r="H8" s="7" t="str">
        <f t="shared" si="1"/>
        <v xml:space="preserve"> </v>
      </c>
      <c r="I8" s="9" t="str">
        <f>IF($G8&lt;&gt;" ",vysl!$A8," ")</f>
        <v xml:space="preserve"> </v>
      </c>
    </row>
    <row r="9" spans="1:9">
      <c r="A9" s="9" t="str">
        <f t="shared" si="0"/>
        <v xml:space="preserve"> </v>
      </c>
      <c r="B9" s="1" t="str">
        <f>IF($G9 &lt;&gt; " ",cas!A9," ")</f>
        <v xml:space="preserve"> </v>
      </c>
      <c r="C9" s="6" t="str">
        <f>IF($G9&lt;&gt;" ",INDEX(meno!$B:$B,MATCH(B9,meno!$A:$A,0),1)," ")</f>
        <v xml:space="preserve"> </v>
      </c>
      <c r="D9" s="6" t="str">
        <f>IF($G9&lt;&gt;" ",IF(INDEX(meno!$E:$E,MATCH(B9,meno!$A:$A,0),1)=0," ",INDEX(meno!$E:$E,MATCH(B9,meno!$A:$A,0),1))," ")</f>
        <v xml:space="preserve"> </v>
      </c>
      <c r="E9" s="7" t="str">
        <f>IF($B9&lt;&gt;" ",IF(INDEX(meno!$F:$F,MATCH($B9,meno!$A:$A,0),1)=0," ",UPPER(INDEX(meno!$F:$F,MATCH($B9,meno!$A:$A,0),1)))," ")</f>
        <v xml:space="preserve"> </v>
      </c>
      <c r="F9" s="18" t="str">
        <f>IF($G9&lt;&gt;" ",INDEX(meno!$D:$D,MATCH(B9,meno!$A:$A,0),1)," ")</f>
        <v xml:space="preserve"> </v>
      </c>
      <c r="G9" s="5" t="str">
        <f>IF(vysl!$H9="B",IF(HOUR(cas!$B9)=9,"DNF",IF(HOUR(cas!$B9)=8,"DQ",cas!$B9))," ")</f>
        <v xml:space="preserve"> </v>
      </c>
      <c r="H9" s="7" t="str">
        <f t="shared" si="1"/>
        <v xml:space="preserve"> </v>
      </c>
      <c r="I9" s="9" t="str">
        <f>IF($G9&lt;&gt;" ",vysl!$A9," ")</f>
        <v xml:space="preserve"> </v>
      </c>
    </row>
    <row r="10" spans="1:9">
      <c r="A10" s="9" t="str">
        <f t="shared" si="0"/>
        <v xml:space="preserve"> </v>
      </c>
      <c r="B10" s="1" t="str">
        <f>IF($G10 &lt;&gt; " ",cas!A10," ")</f>
        <v xml:space="preserve"> </v>
      </c>
      <c r="C10" s="6" t="str">
        <f>IF($G10&lt;&gt;" ",INDEX(meno!$B:$B,MATCH(B10,meno!$A:$A,0),1)," ")</f>
        <v xml:space="preserve"> </v>
      </c>
      <c r="D10" s="6" t="str">
        <f>IF($G10&lt;&gt;" ",IF(INDEX(meno!$E:$E,MATCH(B10,meno!$A:$A,0),1)=0," ",INDEX(meno!$E:$E,MATCH(B10,meno!$A:$A,0),1))," ")</f>
        <v xml:space="preserve"> </v>
      </c>
      <c r="E10" s="7" t="str">
        <f>IF($B10&lt;&gt;" ",IF(INDEX(meno!$F:$F,MATCH($B10,meno!$A:$A,0),1)=0," ",UPPER(INDEX(meno!$F:$F,MATCH($B10,meno!$A:$A,0),1)))," ")</f>
        <v xml:space="preserve"> </v>
      </c>
      <c r="F10" s="18" t="str">
        <f>IF($G10&lt;&gt;" ",INDEX(meno!$D:$D,MATCH(B10,meno!$A:$A,0),1)," ")</f>
        <v xml:space="preserve"> </v>
      </c>
      <c r="G10" s="5" t="str">
        <f>IF(vysl!$H10="B",IF(HOUR(cas!$B10)=9,"DNF",IF(HOUR(cas!$B10)=8,"DQ",cas!$B10))," ")</f>
        <v xml:space="preserve"> </v>
      </c>
      <c r="H10" s="7" t="str">
        <f t="shared" si="1"/>
        <v xml:space="preserve"> </v>
      </c>
      <c r="I10" s="9" t="str">
        <f>IF($G10&lt;&gt;" ",vysl!$A10," ")</f>
        <v xml:space="preserve"> </v>
      </c>
    </row>
    <row r="11" spans="1:9">
      <c r="A11" s="9" t="str">
        <f t="shared" si="0"/>
        <v xml:space="preserve"> </v>
      </c>
      <c r="B11" s="1" t="str">
        <f>IF($G11 &lt;&gt; " ",cas!A11," ")</f>
        <v xml:space="preserve"> </v>
      </c>
      <c r="C11" s="6" t="str">
        <f>IF($G11&lt;&gt;" ",INDEX(meno!$B:$B,MATCH(B11,meno!$A:$A,0),1)," ")</f>
        <v xml:space="preserve"> </v>
      </c>
      <c r="D11" s="6" t="str">
        <f>IF($G11&lt;&gt;" ",IF(INDEX(meno!$E:$E,MATCH(B11,meno!$A:$A,0),1)=0," ",INDEX(meno!$E:$E,MATCH(B11,meno!$A:$A,0),1))," ")</f>
        <v xml:space="preserve"> </v>
      </c>
      <c r="E11" s="7" t="str">
        <f>IF($B11&lt;&gt;" ",IF(INDEX(meno!$F:$F,MATCH($B11,meno!$A:$A,0),1)=0," ",UPPER(INDEX(meno!$F:$F,MATCH($B11,meno!$A:$A,0),1)))," ")</f>
        <v xml:space="preserve"> </v>
      </c>
      <c r="F11" s="18" t="str">
        <f>IF($G11&lt;&gt;" ",INDEX(meno!$D:$D,MATCH(B11,meno!$A:$A,0),1)," ")</f>
        <v xml:space="preserve"> </v>
      </c>
      <c r="G11" s="5" t="str">
        <f>IF(vysl!$H11="B",IF(HOUR(cas!$B11)=9,"DNF",IF(HOUR(cas!$B11)=8,"DQ",cas!$B11))," ")</f>
        <v xml:space="preserve"> </v>
      </c>
      <c r="H11" s="7" t="str">
        <f t="shared" si="1"/>
        <v xml:space="preserve"> </v>
      </c>
      <c r="I11" s="9" t="str">
        <f>IF($G11&lt;&gt;" ",vysl!$A11," ")</f>
        <v xml:space="preserve"> </v>
      </c>
    </row>
    <row r="12" spans="1:9">
      <c r="A12" s="9" t="str">
        <f t="shared" si="0"/>
        <v xml:space="preserve"> </v>
      </c>
      <c r="B12" s="1" t="str">
        <f>IF($G12 &lt;&gt; " ",cas!A12," ")</f>
        <v xml:space="preserve"> </v>
      </c>
      <c r="C12" s="6" t="str">
        <f>IF($G12&lt;&gt;" ",INDEX(meno!$B:$B,MATCH(B12,meno!$A:$A,0),1)," ")</f>
        <v xml:space="preserve"> </v>
      </c>
      <c r="D12" s="6" t="str">
        <f>IF($G12&lt;&gt;" ",IF(INDEX(meno!$E:$E,MATCH(B12,meno!$A:$A,0),1)=0," ",INDEX(meno!$E:$E,MATCH(B12,meno!$A:$A,0),1))," ")</f>
        <v xml:space="preserve"> </v>
      </c>
      <c r="E12" s="7" t="str">
        <f>IF($B12&lt;&gt;" ",IF(INDEX(meno!$F:$F,MATCH($B12,meno!$A:$A,0),1)=0," ",UPPER(INDEX(meno!$F:$F,MATCH($B12,meno!$A:$A,0),1)))," ")</f>
        <v xml:space="preserve"> </v>
      </c>
      <c r="F12" s="18" t="str">
        <f>IF($G12&lt;&gt;" ",INDEX(meno!$D:$D,MATCH(B12,meno!$A:$A,0),1)," ")</f>
        <v xml:space="preserve"> </v>
      </c>
      <c r="G12" s="5" t="str">
        <f>IF(vysl!$H12="B",IF(HOUR(cas!$B12)=9,"DNF",IF(HOUR(cas!$B12)=8,"DQ",cas!$B12))," ")</f>
        <v xml:space="preserve"> </v>
      </c>
      <c r="H12" s="7" t="str">
        <f t="shared" si="1"/>
        <v xml:space="preserve"> </v>
      </c>
      <c r="I12" s="9" t="str">
        <f>IF($G12&lt;&gt;" ",vysl!$A12," ")</f>
        <v xml:space="preserve"> </v>
      </c>
    </row>
    <row r="13" spans="1:9">
      <c r="A13" s="9" t="str">
        <f t="shared" si="0"/>
        <v xml:space="preserve"> </v>
      </c>
      <c r="B13" s="1" t="str">
        <f>IF($G13 &lt;&gt; " ",cas!A13," ")</f>
        <v xml:space="preserve"> </v>
      </c>
      <c r="C13" s="6" t="str">
        <f>IF($G13&lt;&gt;" ",INDEX(meno!$B:$B,MATCH(B13,meno!$A:$A,0),1)," ")</f>
        <v xml:space="preserve"> </v>
      </c>
      <c r="D13" s="6" t="str">
        <f>IF($G13&lt;&gt;" ",IF(INDEX(meno!$E:$E,MATCH(B13,meno!$A:$A,0),1)=0," ",INDEX(meno!$E:$E,MATCH(B13,meno!$A:$A,0),1))," ")</f>
        <v xml:space="preserve"> </v>
      </c>
      <c r="E13" s="7" t="str">
        <f>IF($B13&lt;&gt;" ",IF(INDEX(meno!$F:$F,MATCH($B13,meno!$A:$A,0),1)=0," ",UPPER(INDEX(meno!$F:$F,MATCH($B13,meno!$A:$A,0),1)))," ")</f>
        <v xml:space="preserve"> </v>
      </c>
      <c r="F13" s="18" t="str">
        <f>IF($G13&lt;&gt;" ",INDEX(meno!$D:$D,MATCH(B13,meno!$A:$A,0),1)," ")</f>
        <v xml:space="preserve"> </v>
      </c>
      <c r="G13" s="5" t="str">
        <f>IF(vysl!$H13="B",IF(HOUR(cas!$B13)=9,"DNF",IF(HOUR(cas!$B13)=8,"DQ",cas!$B13))," ")</f>
        <v xml:space="preserve"> </v>
      </c>
      <c r="H13" s="7" t="str">
        <f t="shared" si="1"/>
        <v xml:space="preserve"> </v>
      </c>
      <c r="I13" s="9" t="str">
        <f>IF($G13&lt;&gt;" ",vysl!$A13," ")</f>
        <v xml:space="preserve"> </v>
      </c>
    </row>
    <row r="14" spans="1:9">
      <c r="A14" s="9" t="str">
        <f t="shared" si="0"/>
        <v xml:space="preserve"> </v>
      </c>
      <c r="B14" s="1" t="str">
        <f>IF($G14 &lt;&gt; " ",cas!A14," ")</f>
        <v xml:space="preserve"> </v>
      </c>
      <c r="C14" s="6" t="str">
        <f>IF($G14&lt;&gt;" ",INDEX(meno!$B:$B,MATCH(B14,meno!$A:$A,0),1)," ")</f>
        <v xml:space="preserve"> </v>
      </c>
      <c r="D14" s="6" t="str">
        <f>IF($G14&lt;&gt;" ",IF(INDEX(meno!$E:$E,MATCH(B14,meno!$A:$A,0),1)=0," ",INDEX(meno!$E:$E,MATCH(B14,meno!$A:$A,0),1))," ")</f>
        <v xml:space="preserve"> </v>
      </c>
      <c r="E14" s="7" t="str">
        <f>IF($B14&lt;&gt;" ",IF(INDEX(meno!$F:$F,MATCH($B14,meno!$A:$A,0),1)=0," ",UPPER(INDEX(meno!$F:$F,MATCH($B14,meno!$A:$A,0),1)))," ")</f>
        <v xml:space="preserve"> </v>
      </c>
      <c r="F14" s="18" t="str">
        <f>IF($G14&lt;&gt;" ",INDEX(meno!$D:$D,MATCH(B14,meno!$A:$A,0),1)," ")</f>
        <v xml:space="preserve"> </v>
      </c>
      <c r="G14" s="5" t="str">
        <f>IF(vysl!$H14="B",IF(HOUR(cas!$B14)=9,"DNF",IF(HOUR(cas!$B14)=8,"DQ",cas!$B14))," ")</f>
        <v xml:space="preserve"> </v>
      </c>
      <c r="H14" s="7" t="str">
        <f t="shared" si="1"/>
        <v xml:space="preserve"> </v>
      </c>
      <c r="I14" s="9" t="str">
        <f>IF($G14&lt;&gt;" ",vysl!$A14," ")</f>
        <v xml:space="preserve"> </v>
      </c>
    </row>
    <row r="15" spans="1:9">
      <c r="A15" s="9" t="str">
        <f t="shared" si="0"/>
        <v xml:space="preserve"> </v>
      </c>
      <c r="B15" s="1" t="str">
        <f>IF($G15 &lt;&gt; " ",cas!A15," ")</f>
        <v xml:space="preserve"> </v>
      </c>
      <c r="C15" s="6" t="str">
        <f>IF($G15&lt;&gt;" ",INDEX(meno!$B:$B,MATCH(B15,meno!$A:$A,0),1)," ")</f>
        <v xml:space="preserve"> </v>
      </c>
      <c r="D15" s="6" t="str">
        <f>IF($G15&lt;&gt;" ",IF(INDEX(meno!$E:$E,MATCH(B15,meno!$A:$A,0),1)=0," ",INDEX(meno!$E:$E,MATCH(B15,meno!$A:$A,0),1))," ")</f>
        <v xml:space="preserve"> </v>
      </c>
      <c r="E15" s="7" t="str">
        <f>IF($B15&lt;&gt;" ",IF(INDEX(meno!$F:$F,MATCH($B15,meno!$A:$A,0),1)=0," ",UPPER(INDEX(meno!$F:$F,MATCH($B15,meno!$A:$A,0),1)))," ")</f>
        <v xml:space="preserve"> </v>
      </c>
      <c r="F15" s="18" t="str">
        <f>IF($G15&lt;&gt;" ",INDEX(meno!$D:$D,MATCH(B15,meno!$A:$A,0),1)," ")</f>
        <v xml:space="preserve"> </v>
      </c>
      <c r="G15" s="5" t="str">
        <f>IF(vysl!$H15="B",IF(HOUR(cas!$B15)=9,"DNF",IF(HOUR(cas!$B15)=8,"DQ",cas!$B15))," ")</f>
        <v xml:space="preserve"> </v>
      </c>
      <c r="H15" s="7" t="str">
        <f t="shared" si="1"/>
        <v xml:space="preserve"> </v>
      </c>
      <c r="I15" s="9" t="str">
        <f>IF($G15&lt;&gt;" ",vysl!$A15," ")</f>
        <v xml:space="preserve"> </v>
      </c>
    </row>
    <row r="16" spans="1:9">
      <c r="A16" s="9" t="str">
        <f t="shared" si="0"/>
        <v xml:space="preserve"> </v>
      </c>
      <c r="B16" s="1" t="str">
        <f>IF($G16 &lt;&gt; " ",cas!A16," ")</f>
        <v xml:space="preserve"> </v>
      </c>
      <c r="C16" s="6" t="str">
        <f>IF($G16&lt;&gt;" ",INDEX(meno!$B:$B,MATCH(B16,meno!$A:$A,0),1)," ")</f>
        <v xml:space="preserve"> </v>
      </c>
      <c r="D16" s="6" t="str">
        <f>IF($G16&lt;&gt;" ",IF(INDEX(meno!$E:$E,MATCH(B16,meno!$A:$A,0),1)=0," ",INDEX(meno!$E:$E,MATCH(B16,meno!$A:$A,0),1))," ")</f>
        <v xml:space="preserve"> </v>
      </c>
      <c r="E16" s="7" t="str">
        <f>IF($B16&lt;&gt;" ",IF(INDEX(meno!$F:$F,MATCH($B16,meno!$A:$A,0),1)=0," ",UPPER(INDEX(meno!$F:$F,MATCH($B16,meno!$A:$A,0),1)))," ")</f>
        <v xml:space="preserve"> </v>
      </c>
      <c r="F16" s="18" t="str">
        <f>IF($G16&lt;&gt;" ",INDEX(meno!$D:$D,MATCH(B16,meno!$A:$A,0),1)," ")</f>
        <v xml:space="preserve"> </v>
      </c>
      <c r="G16" s="5" t="str">
        <f>IF(vysl!$H16="B",IF(HOUR(cas!$B16)=9,"DNF",IF(HOUR(cas!$B16)=8,"DQ",cas!$B16))," ")</f>
        <v xml:space="preserve"> </v>
      </c>
      <c r="H16" s="7" t="str">
        <f t="shared" si="1"/>
        <v xml:space="preserve"> </v>
      </c>
      <c r="I16" s="9" t="str">
        <f>IF($G16&lt;&gt;" ",vysl!$A16," ")</f>
        <v xml:space="preserve"> </v>
      </c>
    </row>
    <row r="17" spans="1:9">
      <c r="A17" s="9" t="str">
        <f t="shared" si="0"/>
        <v xml:space="preserve"> </v>
      </c>
      <c r="B17" s="1" t="str">
        <f>IF($G17 &lt;&gt; " ",cas!A17," ")</f>
        <v xml:space="preserve"> </v>
      </c>
      <c r="C17" s="6" t="str">
        <f>IF($G17&lt;&gt;" ",INDEX(meno!$B:$B,MATCH(B17,meno!$A:$A,0),1)," ")</f>
        <v xml:space="preserve"> </v>
      </c>
      <c r="D17" s="6" t="str">
        <f>IF($G17&lt;&gt;" ",IF(INDEX(meno!$E:$E,MATCH(B17,meno!$A:$A,0),1)=0," ",INDEX(meno!$E:$E,MATCH(B17,meno!$A:$A,0),1))," ")</f>
        <v xml:space="preserve"> </v>
      </c>
      <c r="E17" s="7" t="str">
        <f>IF($B17&lt;&gt;" ",IF(INDEX(meno!$F:$F,MATCH($B17,meno!$A:$A,0),1)=0," ",UPPER(INDEX(meno!$F:$F,MATCH($B17,meno!$A:$A,0),1)))," ")</f>
        <v xml:space="preserve"> </v>
      </c>
      <c r="F17" s="18" t="str">
        <f>IF($G17&lt;&gt;" ",INDEX(meno!$D:$D,MATCH(B17,meno!$A:$A,0),1)," ")</f>
        <v xml:space="preserve"> </v>
      </c>
      <c r="G17" s="5" t="str">
        <f>IF(vysl!$H17="B",IF(HOUR(cas!$B17)=9,"DNF",IF(HOUR(cas!$B17)=8,"DQ",cas!$B17))," ")</f>
        <v xml:space="preserve"> </v>
      </c>
      <c r="H17" s="7" t="str">
        <f t="shared" si="1"/>
        <v xml:space="preserve"> </v>
      </c>
      <c r="I17" s="9" t="str">
        <f>IF($G17&lt;&gt;" ",vysl!$A17," ")</f>
        <v xml:space="preserve"> </v>
      </c>
    </row>
    <row r="18" spans="1:9">
      <c r="A18" s="9" t="str">
        <f t="shared" si="0"/>
        <v xml:space="preserve"> </v>
      </c>
      <c r="B18" s="1" t="str">
        <f>IF($G18 &lt;&gt; " ",cas!A18," ")</f>
        <v xml:space="preserve"> </v>
      </c>
      <c r="C18" s="6" t="str">
        <f>IF($G18&lt;&gt;" ",INDEX(meno!$B:$B,MATCH(B18,meno!$A:$A,0),1)," ")</f>
        <v xml:space="preserve"> </v>
      </c>
      <c r="D18" s="6" t="str">
        <f>IF($G18&lt;&gt;" ",IF(INDEX(meno!$E:$E,MATCH(B18,meno!$A:$A,0),1)=0," ",INDEX(meno!$E:$E,MATCH(B18,meno!$A:$A,0),1))," ")</f>
        <v xml:space="preserve"> </v>
      </c>
      <c r="E18" s="7" t="str">
        <f>IF($B18&lt;&gt;" ",IF(INDEX(meno!$F:$F,MATCH($B18,meno!$A:$A,0),1)=0," ",UPPER(INDEX(meno!$F:$F,MATCH($B18,meno!$A:$A,0),1)))," ")</f>
        <v xml:space="preserve"> </v>
      </c>
      <c r="F18" s="18" t="str">
        <f>IF($G18&lt;&gt;" ",INDEX(meno!$D:$D,MATCH(B18,meno!$A:$A,0),1)," ")</f>
        <v xml:space="preserve"> </v>
      </c>
      <c r="G18" s="5" t="str">
        <f>IF(vysl!$H18="B",IF(HOUR(cas!$B18)=9,"DNF",IF(HOUR(cas!$B18)=8,"DQ",cas!$B18))," ")</f>
        <v xml:space="preserve"> </v>
      </c>
      <c r="H18" s="7" t="str">
        <f t="shared" si="1"/>
        <v xml:space="preserve"> </v>
      </c>
      <c r="I18" s="9" t="str">
        <f>IF($G18&lt;&gt;" ",vysl!$A18," ")</f>
        <v xml:space="preserve"> </v>
      </c>
    </row>
    <row r="19" spans="1:9">
      <c r="A19" s="9" t="str">
        <f t="shared" si="0"/>
        <v xml:space="preserve"> </v>
      </c>
      <c r="B19" s="1" t="str">
        <f>IF($G19 &lt;&gt; " ",cas!A19," ")</f>
        <v xml:space="preserve"> </v>
      </c>
      <c r="C19" s="6" t="str">
        <f>IF($G19&lt;&gt;" ",INDEX(meno!$B:$B,MATCH(B19,meno!$A:$A,0),1)," ")</f>
        <v xml:space="preserve"> </v>
      </c>
      <c r="D19" s="6" t="str">
        <f>IF($G19&lt;&gt;" ",IF(INDEX(meno!$E:$E,MATCH(B19,meno!$A:$A,0),1)=0," ",INDEX(meno!$E:$E,MATCH(B19,meno!$A:$A,0),1))," ")</f>
        <v xml:space="preserve"> </v>
      </c>
      <c r="E19" s="7" t="str">
        <f>IF($B19&lt;&gt;" ",IF(INDEX(meno!$F:$F,MATCH($B19,meno!$A:$A,0),1)=0," ",UPPER(INDEX(meno!$F:$F,MATCH($B19,meno!$A:$A,0),1)))," ")</f>
        <v xml:space="preserve"> </v>
      </c>
      <c r="F19" s="18" t="str">
        <f>IF($G19&lt;&gt;" ",INDEX(meno!$D:$D,MATCH(B19,meno!$A:$A,0),1)," ")</f>
        <v xml:space="preserve"> </v>
      </c>
      <c r="G19" s="5" t="str">
        <f>IF(vysl!$H19="B",IF(HOUR(cas!$B19)=9,"DNF",IF(HOUR(cas!$B19)=8,"DQ",cas!$B19))," ")</f>
        <v xml:space="preserve"> </v>
      </c>
      <c r="H19" s="7" t="str">
        <f t="shared" si="1"/>
        <v xml:space="preserve"> </v>
      </c>
      <c r="I19" s="9" t="str">
        <f>IF($G19&lt;&gt;" ",vysl!$A19," ")</f>
        <v xml:space="preserve"> </v>
      </c>
    </row>
    <row r="20" spans="1:9">
      <c r="A20" s="9" t="str">
        <f t="shared" si="0"/>
        <v xml:space="preserve"> </v>
      </c>
      <c r="B20" s="1" t="str">
        <f>IF($G20 &lt;&gt; " ",cas!A20," ")</f>
        <v xml:space="preserve"> </v>
      </c>
      <c r="C20" s="6" t="str">
        <f>IF($G20&lt;&gt;" ",INDEX(meno!$B:$B,MATCH(B20,meno!$A:$A,0),1)," ")</f>
        <v xml:space="preserve"> </v>
      </c>
      <c r="D20" s="6" t="str">
        <f>IF($G20&lt;&gt;" ",IF(INDEX(meno!$E:$E,MATCH(B20,meno!$A:$A,0),1)=0," ",INDEX(meno!$E:$E,MATCH(B20,meno!$A:$A,0),1))," ")</f>
        <v xml:space="preserve"> </v>
      </c>
      <c r="E20" s="7" t="str">
        <f>IF($B20&lt;&gt;" ",IF(INDEX(meno!$F:$F,MATCH($B20,meno!$A:$A,0),1)=0," ",UPPER(INDEX(meno!$F:$F,MATCH($B20,meno!$A:$A,0),1)))," ")</f>
        <v xml:space="preserve"> </v>
      </c>
      <c r="F20" s="18" t="str">
        <f>IF($G20&lt;&gt;" ",INDEX(meno!$D:$D,MATCH(B20,meno!$A:$A,0),1)," ")</f>
        <v xml:space="preserve"> </v>
      </c>
      <c r="G20" s="5" t="str">
        <f>IF(vysl!$H20="B",IF(HOUR(cas!$B20)=9,"DNF",IF(HOUR(cas!$B20)=8,"DQ",cas!$B20))," ")</f>
        <v xml:space="preserve"> </v>
      </c>
      <c r="H20" s="7" t="str">
        <f t="shared" si="1"/>
        <v xml:space="preserve"> </v>
      </c>
      <c r="I20" s="9" t="str">
        <f>IF($G20&lt;&gt;" ",vysl!$A20," ")</f>
        <v xml:space="preserve"> </v>
      </c>
    </row>
    <row r="21" spans="1:9">
      <c r="A21" s="9" t="str">
        <f t="shared" si="0"/>
        <v xml:space="preserve"> </v>
      </c>
      <c r="B21" s="1" t="str">
        <f>IF($G21 &lt;&gt; " ",cas!A21," ")</f>
        <v xml:space="preserve"> </v>
      </c>
      <c r="C21" s="6" t="str">
        <f>IF($G21&lt;&gt;" ",INDEX(meno!$B:$B,MATCH(B21,meno!$A:$A,0),1)," ")</f>
        <v xml:space="preserve"> </v>
      </c>
      <c r="D21" s="6" t="str">
        <f>IF($G21&lt;&gt;" ",IF(INDEX(meno!$E:$E,MATCH(B21,meno!$A:$A,0),1)=0," ",INDEX(meno!$E:$E,MATCH(B21,meno!$A:$A,0),1))," ")</f>
        <v xml:space="preserve"> </v>
      </c>
      <c r="E21" s="7" t="str">
        <f>IF($B21&lt;&gt;" ",IF(INDEX(meno!$F:$F,MATCH($B21,meno!$A:$A,0),1)=0," ",UPPER(INDEX(meno!$F:$F,MATCH($B21,meno!$A:$A,0),1)))," ")</f>
        <v xml:space="preserve"> </v>
      </c>
      <c r="F21" s="18" t="str">
        <f>IF($G21&lt;&gt;" ",INDEX(meno!$D:$D,MATCH(B21,meno!$A:$A,0),1)," ")</f>
        <v xml:space="preserve"> </v>
      </c>
      <c r="G21" s="5" t="str">
        <f>IF(vysl!$H21="B",IF(HOUR(cas!$B21)=9,"DNF",IF(HOUR(cas!$B21)=8,"DQ",cas!$B21))," ")</f>
        <v xml:space="preserve"> </v>
      </c>
      <c r="H21" s="7" t="str">
        <f t="shared" si="1"/>
        <v xml:space="preserve"> </v>
      </c>
      <c r="I21" s="9" t="str">
        <f>IF($G21&lt;&gt;" ",vysl!$A21," ")</f>
        <v xml:space="preserve"> </v>
      </c>
    </row>
    <row r="22" spans="1:9">
      <c r="A22" s="9">
        <f t="shared" si="0"/>
        <v>2</v>
      </c>
      <c r="B22" s="1">
        <f>IF($G22 &lt;&gt; " ",cas!A22," ")</f>
        <v>2</v>
      </c>
      <c r="C22" s="6" t="str">
        <f>IF($G22&lt;&gt;" ",INDEX(meno!$B:$B,MATCH(B22,meno!$A:$A,0),1)," ")</f>
        <v>Vlastimir Ruzička</v>
      </c>
      <c r="D22" s="6" t="str">
        <f>IF($G22&lt;&gt;" ",IF(INDEX(meno!$E:$E,MATCH(B22,meno!$A:$A,0),1)=0," ",INDEX(meno!$E:$E,MATCH(B22,meno!$A:$A,0),1))," ")</f>
        <v>Breclav</v>
      </c>
      <c r="E22" s="7" t="str">
        <f>IF($B22&lt;&gt;" ",IF(INDEX(meno!$F:$F,MATCH($B22,meno!$A:$A,0),1)=0," ",UPPER(INDEX(meno!$F:$F,MATCH($B22,meno!$A:$A,0),1)))," ")</f>
        <v xml:space="preserve"> </v>
      </c>
      <c r="F22" s="18">
        <f>IF($G22&lt;&gt;" ",INDEX(meno!$D:$D,MATCH(B22,meno!$A:$A,0),1)," ")</f>
        <v>1963</v>
      </c>
      <c r="G22" s="5">
        <f>IF(vysl!$H22="B",IF(HOUR(cas!$B22)=9,"DNF",IF(HOUR(cas!$B22)=8,"DQ",cas!$B22))," ")</f>
        <v>7.8634259259259265E-2</v>
      </c>
      <c r="H22" s="7" t="str">
        <f t="shared" si="1"/>
        <v>B</v>
      </c>
      <c r="I22" s="9">
        <f>IF($G22&lt;&gt;" ",vysl!$A22," ")</f>
        <v>21</v>
      </c>
    </row>
    <row r="23" spans="1:9">
      <c r="A23" s="9" t="str">
        <f t="shared" si="0"/>
        <v xml:space="preserve"> </v>
      </c>
      <c r="B23" s="1" t="str">
        <f>IF($G23 &lt;&gt; " ",cas!A23," ")</f>
        <v xml:space="preserve"> </v>
      </c>
      <c r="C23" s="6" t="str">
        <f>IF($G23&lt;&gt;" ",INDEX(meno!$B:$B,MATCH(B23,meno!$A:$A,0),1)," ")</f>
        <v xml:space="preserve"> </v>
      </c>
      <c r="D23" s="6" t="str">
        <f>IF($G23&lt;&gt;" ",IF(INDEX(meno!$E:$E,MATCH(B23,meno!$A:$A,0),1)=0," ",INDEX(meno!$E:$E,MATCH(B23,meno!$A:$A,0),1))," ")</f>
        <v xml:space="preserve"> </v>
      </c>
      <c r="E23" s="7" t="str">
        <f>IF($B23&lt;&gt;" ",IF(INDEX(meno!$F:$F,MATCH($B23,meno!$A:$A,0),1)=0," ",UPPER(INDEX(meno!$F:$F,MATCH($B23,meno!$A:$A,0),1)))," ")</f>
        <v xml:space="preserve"> </v>
      </c>
      <c r="F23" s="18" t="str">
        <f>IF($G23&lt;&gt;" ",INDEX(meno!$D:$D,MATCH(B23,meno!$A:$A,0),1)," ")</f>
        <v xml:space="preserve"> </v>
      </c>
      <c r="G23" s="5" t="str">
        <f>IF(vysl!$H23="B",IF(HOUR(cas!$B23)=9,"DNF",IF(HOUR(cas!$B23)=8,"DQ",cas!$B23))," ")</f>
        <v xml:space="preserve"> </v>
      </c>
      <c r="H23" s="7" t="str">
        <f t="shared" si="1"/>
        <v xml:space="preserve"> </v>
      </c>
      <c r="I23" s="9" t="str">
        <f>IF($G23&lt;&gt;" ",vysl!$A23," ")</f>
        <v xml:space="preserve"> </v>
      </c>
    </row>
    <row r="24" spans="1:9">
      <c r="A24" s="9" t="str">
        <f t="shared" si="0"/>
        <v xml:space="preserve"> </v>
      </c>
      <c r="B24" s="1" t="str">
        <f>IF($G24 &lt;&gt; " ",cas!A24," ")</f>
        <v xml:space="preserve"> </v>
      </c>
      <c r="C24" s="6" t="str">
        <f>IF($G24&lt;&gt;" ",INDEX(meno!$B:$B,MATCH(B24,meno!$A:$A,0),1)," ")</f>
        <v xml:space="preserve"> </v>
      </c>
      <c r="D24" s="6" t="str">
        <f>IF($G24&lt;&gt;" ",IF(INDEX(meno!$E:$E,MATCH(B24,meno!$A:$A,0),1)=0," ",INDEX(meno!$E:$E,MATCH(B24,meno!$A:$A,0),1))," ")</f>
        <v xml:space="preserve"> </v>
      </c>
      <c r="E24" s="7" t="str">
        <f>IF($B24&lt;&gt;" ",IF(INDEX(meno!$F:$F,MATCH($B24,meno!$A:$A,0),1)=0," ",UPPER(INDEX(meno!$F:$F,MATCH($B24,meno!$A:$A,0),1)))," ")</f>
        <v xml:space="preserve"> </v>
      </c>
      <c r="F24" s="18" t="str">
        <f>IF($G24&lt;&gt;" ",INDEX(meno!$D:$D,MATCH(B24,meno!$A:$A,0),1)," ")</f>
        <v xml:space="preserve"> </v>
      </c>
      <c r="G24" s="5" t="str">
        <f>IF(vysl!$H24="B",IF(HOUR(cas!$B24)=9,"DNF",IF(HOUR(cas!$B24)=8,"DQ",cas!$B24))," ")</f>
        <v xml:space="preserve"> </v>
      </c>
      <c r="H24" s="7" t="str">
        <f t="shared" si="1"/>
        <v xml:space="preserve"> </v>
      </c>
      <c r="I24" s="9" t="str">
        <f>IF($G24&lt;&gt;" ",vysl!$A24," ")</f>
        <v xml:space="preserve"> </v>
      </c>
    </row>
    <row r="25" spans="1:9">
      <c r="A25" s="9">
        <f t="shared" si="0"/>
        <v>3</v>
      </c>
      <c r="B25" s="1">
        <f>IF($G25 &lt;&gt; " ",cas!A25," ")</f>
        <v>78</v>
      </c>
      <c r="C25" s="6" t="str">
        <f>IF($G25&lt;&gt;" ",INDEX(meno!$B:$B,MATCH(B25,meno!$A:$A,0),1)," ")</f>
        <v>Milan Vago</v>
      </c>
      <c r="D25" s="6" t="str">
        <f>IF($G25&lt;&gt;" ",IF(INDEX(meno!$E:$E,MATCH(B25,meno!$A:$A,0),1)=0," ",INDEX(meno!$E:$E,MATCH(B25,meno!$A:$A,0),1))," ")</f>
        <v>STU TT</v>
      </c>
      <c r="E25" s="7" t="str">
        <f>IF($B25&lt;&gt;" ",IF(INDEX(meno!$F:$F,MATCH($B25,meno!$A:$A,0),1)=0," ",UPPER(INDEX(meno!$F:$F,MATCH($B25,meno!$A:$A,0),1)))," ")</f>
        <v xml:space="preserve"> </v>
      </c>
      <c r="F25" s="18">
        <f>IF($G25&lt;&gt;" ",INDEX(meno!$D:$D,MATCH(B25,meno!$A:$A,0),1)," ")</f>
        <v>1959</v>
      </c>
      <c r="G25" s="5">
        <f>IF(vysl!$H25="B",IF(HOUR(cas!$B25)=9,"DNF",IF(HOUR(cas!$B25)=8,"DQ",cas!$B25))," ")</f>
        <v>8.0567129629629627E-2</v>
      </c>
      <c r="H25" s="7" t="str">
        <f t="shared" si="1"/>
        <v>B</v>
      </c>
      <c r="I25" s="9">
        <f>IF($G25&lt;&gt;" ",vysl!$A25," ")</f>
        <v>24</v>
      </c>
    </row>
    <row r="26" spans="1:9">
      <c r="A26" s="9" t="str">
        <f t="shared" si="0"/>
        <v xml:space="preserve"> </v>
      </c>
      <c r="B26" s="1" t="str">
        <f>IF($G26 &lt;&gt; " ",cas!A26," ")</f>
        <v xml:space="preserve"> </v>
      </c>
      <c r="C26" s="6" t="str">
        <f>IF($G26&lt;&gt;" ",INDEX(meno!$B:$B,MATCH(B26,meno!$A:$A,0),1)," ")</f>
        <v xml:space="preserve"> </v>
      </c>
      <c r="D26" s="6" t="str">
        <f>IF($G26&lt;&gt;" ",IF(INDEX(meno!$E:$E,MATCH(B26,meno!$A:$A,0),1)=0," ",INDEX(meno!$E:$E,MATCH(B26,meno!$A:$A,0),1))," ")</f>
        <v xml:space="preserve"> </v>
      </c>
      <c r="E26" s="7" t="str">
        <f>IF($B26&lt;&gt;" ",IF(INDEX(meno!$F:$F,MATCH($B26,meno!$A:$A,0),1)=0," ",UPPER(INDEX(meno!$F:$F,MATCH($B26,meno!$A:$A,0),1)))," ")</f>
        <v xml:space="preserve"> </v>
      </c>
      <c r="F26" s="18" t="str">
        <f>IF($G26&lt;&gt;" ",INDEX(meno!$D:$D,MATCH(B26,meno!$A:$A,0),1)," ")</f>
        <v xml:space="preserve"> </v>
      </c>
      <c r="G26" s="5" t="str">
        <f>IF(vysl!$H26="B",IF(HOUR(cas!$B26)=9,"DNF",IF(HOUR(cas!$B26)=8,"DQ",cas!$B26))," ")</f>
        <v xml:space="preserve"> </v>
      </c>
      <c r="H26" s="7" t="str">
        <f t="shared" si="1"/>
        <v xml:space="preserve"> </v>
      </c>
      <c r="I26" s="9" t="str">
        <f>IF($G26&lt;&gt;" ",vysl!$A26," ")</f>
        <v xml:space="preserve"> </v>
      </c>
    </row>
    <row r="27" spans="1:9">
      <c r="A27" s="9" t="str">
        <f t="shared" si="0"/>
        <v xml:space="preserve"> </v>
      </c>
      <c r="B27" s="1" t="str">
        <f>IF($G27 &lt;&gt; " ",cas!A27," ")</f>
        <v xml:space="preserve"> </v>
      </c>
      <c r="C27" s="6" t="str">
        <f>IF($G27&lt;&gt;" ",INDEX(meno!$B:$B,MATCH(B27,meno!$A:$A,0),1)," ")</f>
        <v xml:space="preserve"> </v>
      </c>
      <c r="D27" s="6" t="str">
        <f>IF($G27&lt;&gt;" ",IF(INDEX(meno!$E:$E,MATCH(B27,meno!$A:$A,0),1)=0," ",INDEX(meno!$E:$E,MATCH(B27,meno!$A:$A,0),1))," ")</f>
        <v xml:space="preserve"> </v>
      </c>
      <c r="E27" s="7" t="str">
        <f>IF($B27&lt;&gt;" ",IF(INDEX(meno!$F:$F,MATCH($B27,meno!$A:$A,0),1)=0," ",UPPER(INDEX(meno!$F:$F,MATCH($B27,meno!$A:$A,0),1)))," ")</f>
        <v xml:space="preserve"> </v>
      </c>
      <c r="F27" s="18" t="str">
        <f>IF($G27&lt;&gt;" ",INDEX(meno!$D:$D,MATCH(B27,meno!$A:$A,0),1)," ")</f>
        <v xml:space="preserve"> </v>
      </c>
      <c r="G27" s="5" t="str">
        <f>IF(vysl!$H27="B",IF(HOUR(cas!$B27)=9,"DNF",IF(HOUR(cas!$B27)=8,"DQ",cas!$B27))," ")</f>
        <v xml:space="preserve"> </v>
      </c>
      <c r="H27" s="7" t="str">
        <f t="shared" si="1"/>
        <v xml:space="preserve"> </v>
      </c>
      <c r="I27" s="9" t="str">
        <f>IF($G27&lt;&gt;" ",vysl!$A27," ")</f>
        <v xml:space="preserve"> </v>
      </c>
    </row>
    <row r="28" spans="1:9">
      <c r="A28" s="9" t="str">
        <f t="shared" si="0"/>
        <v xml:space="preserve"> </v>
      </c>
      <c r="B28" s="1" t="str">
        <f>IF($G28 &lt;&gt; " ",cas!A28," ")</f>
        <v xml:space="preserve"> </v>
      </c>
      <c r="C28" s="6" t="str">
        <f>IF($G28&lt;&gt;" ",INDEX(meno!$B:$B,MATCH(B28,meno!$A:$A,0),1)," ")</f>
        <v xml:space="preserve"> </v>
      </c>
      <c r="D28" s="6" t="str">
        <f>IF($G28&lt;&gt;" ",IF(INDEX(meno!$E:$E,MATCH(B28,meno!$A:$A,0),1)=0," ",INDEX(meno!$E:$E,MATCH(B28,meno!$A:$A,0),1))," ")</f>
        <v xml:space="preserve"> </v>
      </c>
      <c r="E28" s="7" t="str">
        <f>IF($B28&lt;&gt;" ",IF(INDEX(meno!$F:$F,MATCH($B28,meno!$A:$A,0),1)=0," ",UPPER(INDEX(meno!$F:$F,MATCH($B28,meno!$A:$A,0),1)))," ")</f>
        <v xml:space="preserve"> </v>
      </c>
      <c r="F28" s="18" t="str">
        <f>IF($G28&lt;&gt;" ",INDEX(meno!$D:$D,MATCH(B28,meno!$A:$A,0),1)," ")</f>
        <v xml:space="preserve"> </v>
      </c>
      <c r="G28" s="5" t="str">
        <f>IF(vysl!$H28="B",IF(HOUR(cas!$B28)=9,"DNF",IF(HOUR(cas!$B28)=8,"DQ",cas!$B28))," ")</f>
        <v xml:space="preserve"> </v>
      </c>
      <c r="H28" s="7" t="str">
        <f t="shared" si="1"/>
        <v xml:space="preserve"> </v>
      </c>
      <c r="I28" s="9" t="str">
        <f>IF($G28&lt;&gt;" ",vysl!$A28," ")</f>
        <v xml:space="preserve"> </v>
      </c>
    </row>
    <row r="29" spans="1:9">
      <c r="A29" s="9" t="str">
        <f t="shared" si="0"/>
        <v xml:space="preserve"> </v>
      </c>
      <c r="B29" s="1" t="str">
        <f>IF($G29 &lt;&gt; " ",cas!A29," ")</f>
        <v xml:space="preserve"> </v>
      </c>
      <c r="C29" s="6" t="str">
        <f>IF($G29&lt;&gt;" ",INDEX(meno!$B:$B,MATCH(B29,meno!$A:$A,0),1)," ")</f>
        <v xml:space="preserve"> </v>
      </c>
      <c r="D29" s="6" t="str">
        <f>IF($G29&lt;&gt;" ",IF(INDEX(meno!$E:$E,MATCH(B29,meno!$A:$A,0),1)=0," ",INDEX(meno!$E:$E,MATCH(B29,meno!$A:$A,0),1))," ")</f>
        <v xml:space="preserve"> </v>
      </c>
      <c r="E29" s="7" t="str">
        <f>IF($B29&lt;&gt;" ",IF(INDEX(meno!$F:$F,MATCH($B29,meno!$A:$A,0),1)=0," ",UPPER(INDEX(meno!$F:$F,MATCH($B29,meno!$A:$A,0),1)))," ")</f>
        <v xml:space="preserve"> </v>
      </c>
      <c r="F29" s="18" t="str">
        <f>IF($G29&lt;&gt;" ",INDEX(meno!$D:$D,MATCH(B29,meno!$A:$A,0),1)," ")</f>
        <v xml:space="preserve"> </v>
      </c>
      <c r="G29" s="5" t="str">
        <f>IF(vysl!$H29="B",IF(HOUR(cas!$B29)=9,"DNF",IF(HOUR(cas!$B29)=8,"DQ",cas!$B29))," ")</f>
        <v xml:space="preserve"> </v>
      </c>
      <c r="H29" s="7" t="str">
        <f t="shared" si="1"/>
        <v xml:space="preserve"> </v>
      </c>
      <c r="I29" s="9" t="str">
        <f>IF($G29&lt;&gt;" ",vysl!$A29," ")</f>
        <v xml:space="preserve"> </v>
      </c>
    </row>
    <row r="30" spans="1:9">
      <c r="A30" s="9" t="str">
        <f t="shared" si="0"/>
        <v xml:space="preserve"> </v>
      </c>
      <c r="B30" s="1" t="str">
        <f>IF($G30 &lt;&gt; " ",cas!A30," ")</f>
        <v xml:space="preserve"> </v>
      </c>
      <c r="C30" s="6" t="str">
        <f>IF($G30&lt;&gt;" ",INDEX(meno!$B:$B,MATCH(B30,meno!$A:$A,0),1)," ")</f>
        <v xml:space="preserve"> </v>
      </c>
      <c r="D30" s="6" t="str">
        <f>IF($G30&lt;&gt;" ",IF(INDEX(meno!$E:$E,MATCH(B30,meno!$A:$A,0),1)=0," ",INDEX(meno!$E:$E,MATCH(B30,meno!$A:$A,0),1))," ")</f>
        <v xml:space="preserve"> </v>
      </c>
      <c r="E30" s="7" t="str">
        <f>IF($B30&lt;&gt;" ",IF(INDEX(meno!$F:$F,MATCH($B30,meno!$A:$A,0),1)=0," ",UPPER(INDEX(meno!$F:$F,MATCH($B30,meno!$A:$A,0),1)))," ")</f>
        <v xml:space="preserve"> </v>
      </c>
      <c r="F30" s="18" t="str">
        <f>IF($G30&lt;&gt;" ",INDEX(meno!$D:$D,MATCH(B30,meno!$A:$A,0),1)," ")</f>
        <v xml:space="preserve"> </v>
      </c>
      <c r="G30" s="5" t="str">
        <f>IF(vysl!$H30="B",IF(HOUR(cas!$B30)=9,"DNF",IF(HOUR(cas!$B30)=8,"DQ",cas!$B30))," ")</f>
        <v xml:space="preserve"> </v>
      </c>
      <c r="H30" s="7" t="str">
        <f t="shared" si="1"/>
        <v xml:space="preserve"> </v>
      </c>
      <c r="I30" s="9" t="str">
        <f>IF($G30&lt;&gt;" ",vysl!$A30," ")</f>
        <v xml:space="preserve"> </v>
      </c>
    </row>
    <row r="31" spans="1:9">
      <c r="A31" s="9" t="str">
        <f t="shared" si="0"/>
        <v xml:space="preserve"> </v>
      </c>
      <c r="B31" s="1" t="str">
        <f>IF($G31 &lt;&gt; " ",cas!A31," ")</f>
        <v xml:space="preserve"> </v>
      </c>
      <c r="C31" s="6" t="str">
        <f>IF($G31&lt;&gt;" ",INDEX(meno!$B:$B,MATCH(B31,meno!$A:$A,0),1)," ")</f>
        <v xml:space="preserve"> </v>
      </c>
      <c r="D31" s="6" t="str">
        <f>IF($G31&lt;&gt;" ",IF(INDEX(meno!$E:$E,MATCH(B31,meno!$A:$A,0),1)=0," ",INDEX(meno!$E:$E,MATCH(B31,meno!$A:$A,0),1))," ")</f>
        <v xml:space="preserve"> </v>
      </c>
      <c r="E31" s="7" t="str">
        <f>IF($B31&lt;&gt;" ",IF(INDEX(meno!$F:$F,MATCH($B31,meno!$A:$A,0),1)=0," ",UPPER(INDEX(meno!$F:$F,MATCH($B31,meno!$A:$A,0),1)))," ")</f>
        <v xml:space="preserve"> </v>
      </c>
      <c r="F31" s="18" t="str">
        <f>IF($G31&lt;&gt;" ",INDEX(meno!$D:$D,MATCH(B31,meno!$A:$A,0),1)," ")</f>
        <v xml:space="preserve"> </v>
      </c>
      <c r="G31" s="5" t="str">
        <f>IF(vysl!$H31="B",IF(HOUR(cas!$B31)=9,"DNF",IF(HOUR(cas!$B31)=8,"DQ",cas!$B31))," ")</f>
        <v xml:space="preserve"> </v>
      </c>
      <c r="H31" s="7" t="str">
        <f t="shared" si="1"/>
        <v xml:space="preserve"> </v>
      </c>
      <c r="I31" s="9" t="str">
        <f>IF($G31&lt;&gt;" ",vysl!$A31," ")</f>
        <v xml:space="preserve"> </v>
      </c>
    </row>
    <row r="32" spans="1:9">
      <c r="A32" s="9" t="str">
        <f t="shared" si="0"/>
        <v xml:space="preserve"> </v>
      </c>
      <c r="B32" s="1" t="str">
        <f>IF($G32 &lt;&gt; " ",cas!A32," ")</f>
        <v xml:space="preserve"> </v>
      </c>
      <c r="C32" s="6" t="str">
        <f>IF($G32&lt;&gt;" ",INDEX(meno!$B:$B,MATCH(B32,meno!$A:$A,0),1)," ")</f>
        <v xml:space="preserve"> </v>
      </c>
      <c r="D32" s="6" t="str">
        <f>IF($G32&lt;&gt;" ",IF(INDEX(meno!$E:$E,MATCH(B32,meno!$A:$A,0),1)=0," ",INDEX(meno!$E:$E,MATCH(B32,meno!$A:$A,0),1))," ")</f>
        <v xml:space="preserve"> </v>
      </c>
      <c r="E32" s="7" t="str">
        <f>IF($B32&lt;&gt;" ",IF(INDEX(meno!$F:$F,MATCH($B32,meno!$A:$A,0),1)=0," ",UPPER(INDEX(meno!$F:$F,MATCH($B32,meno!$A:$A,0),1)))," ")</f>
        <v xml:space="preserve"> </v>
      </c>
      <c r="F32" s="18" t="str">
        <f>IF($G32&lt;&gt;" ",INDEX(meno!$D:$D,MATCH(B32,meno!$A:$A,0),1)," ")</f>
        <v xml:space="preserve"> </v>
      </c>
      <c r="G32" s="5" t="str">
        <f>IF(vysl!$H32="B",IF(HOUR(cas!$B32)=9,"DNF",IF(HOUR(cas!$B32)=8,"DQ",cas!$B32))," ")</f>
        <v xml:space="preserve"> </v>
      </c>
      <c r="H32" s="7" t="str">
        <f t="shared" si="1"/>
        <v xml:space="preserve"> </v>
      </c>
      <c r="I32" s="9" t="str">
        <f>IF($G32&lt;&gt;" ",vysl!$A32," ")</f>
        <v xml:space="preserve"> </v>
      </c>
    </row>
    <row r="33" spans="1:9">
      <c r="A33" s="9" t="str">
        <f t="shared" si="0"/>
        <v xml:space="preserve"> </v>
      </c>
      <c r="B33" s="1" t="str">
        <f>IF($G33 &lt;&gt; " ",cas!A33," ")</f>
        <v xml:space="preserve"> </v>
      </c>
      <c r="C33" s="6" t="str">
        <f>IF($G33&lt;&gt;" ",INDEX(meno!$B:$B,MATCH(B33,meno!$A:$A,0),1)," ")</f>
        <v xml:space="preserve"> </v>
      </c>
      <c r="D33" s="6" t="str">
        <f>IF($G33&lt;&gt;" ",IF(INDEX(meno!$E:$E,MATCH(B33,meno!$A:$A,0),1)=0," ",INDEX(meno!$E:$E,MATCH(B33,meno!$A:$A,0),1))," ")</f>
        <v xml:space="preserve"> </v>
      </c>
      <c r="E33" s="7" t="str">
        <f>IF($B33&lt;&gt;" ",IF(INDEX(meno!$F:$F,MATCH($B33,meno!$A:$A,0),1)=0," ",UPPER(INDEX(meno!$F:$F,MATCH($B33,meno!$A:$A,0),1)))," ")</f>
        <v xml:space="preserve"> </v>
      </c>
      <c r="F33" s="18" t="str">
        <f>IF($G33&lt;&gt;" ",INDEX(meno!$D:$D,MATCH(B33,meno!$A:$A,0),1)," ")</f>
        <v xml:space="preserve"> </v>
      </c>
      <c r="G33" s="5" t="str">
        <f>IF(vysl!$H33="B",IF(HOUR(cas!$B33)=9,"DNF",IF(HOUR(cas!$B33)=8,"DQ",cas!$B33))," ")</f>
        <v xml:space="preserve"> </v>
      </c>
      <c r="H33" s="7" t="str">
        <f t="shared" si="1"/>
        <v xml:space="preserve"> </v>
      </c>
      <c r="I33" s="9" t="str">
        <f>IF($G33&lt;&gt;" ",vysl!$A33," ")</f>
        <v xml:space="preserve"> </v>
      </c>
    </row>
    <row r="34" spans="1:9">
      <c r="A34" s="9">
        <f t="shared" si="0"/>
        <v>4</v>
      </c>
      <c r="B34" s="1">
        <f>IF($G34 &lt;&gt; " ",cas!A34," ")</f>
        <v>16</v>
      </c>
      <c r="C34" s="6" t="str">
        <f>IF($G34&lt;&gt;" ",INDEX(meno!$B:$B,MATCH(B34,meno!$A:$A,0),1)," ")</f>
        <v>Karol Hierveg</v>
      </c>
      <c r="D34" s="6" t="str">
        <f>IF($G34&lt;&gt;" ",IF(INDEX(meno!$E:$E,MATCH(B34,meno!$A:$A,0),1)=0," ",INDEX(meno!$E:$E,MATCH(B34,meno!$A:$A,0),1))," ")</f>
        <v>Kobra BA</v>
      </c>
      <c r="E34" s="7" t="str">
        <f>IF($B34&lt;&gt;" ",IF(INDEX(meno!$F:$F,MATCH($B34,meno!$A:$A,0),1)=0," ",UPPER(INDEX(meno!$F:$F,MATCH($B34,meno!$A:$A,0),1)))," ")</f>
        <v xml:space="preserve"> </v>
      </c>
      <c r="F34" s="18">
        <f>IF($G34&lt;&gt;" ",INDEX(meno!$D:$D,MATCH(B34,meno!$A:$A,0),1)," ")</f>
        <v>1958</v>
      </c>
      <c r="G34" s="5">
        <f>IF(vysl!$H34="B",IF(HOUR(cas!$B34)=9,"DNF",IF(HOUR(cas!$B34)=8,"DQ",cas!$B34))," ")</f>
        <v>8.2847222222222225E-2</v>
      </c>
      <c r="H34" s="7" t="str">
        <f t="shared" si="1"/>
        <v>B</v>
      </c>
      <c r="I34" s="9">
        <f>IF($G34&lt;&gt;" ",vysl!$A34," ")</f>
        <v>33</v>
      </c>
    </row>
    <row r="35" spans="1:9">
      <c r="A35" s="9">
        <f t="shared" si="0"/>
        <v>5</v>
      </c>
      <c r="B35" s="1">
        <f>IF($G35 &lt;&gt; " ",cas!A35," ")</f>
        <v>67</v>
      </c>
      <c r="C35" s="6" t="str">
        <f>IF($G35&lt;&gt;" ",INDEX(meno!$B:$B,MATCH(B35,meno!$A:$A,0),1)," ")</f>
        <v>Lubomir Mráz</v>
      </c>
      <c r="D35" s="6" t="str">
        <f>IF($G35&lt;&gt;" ",IF(INDEX(meno!$E:$E,MATCH(B35,meno!$A:$A,0),1)=0," ",INDEX(meno!$E:$E,MATCH(B35,meno!$A:$A,0),1))," ")</f>
        <v>Zelezná Studienka</v>
      </c>
      <c r="E35" s="7" t="str">
        <f>IF($B35&lt;&gt;" ",IF(INDEX(meno!$F:$F,MATCH($B35,meno!$A:$A,0),1)=0," ",UPPER(INDEX(meno!$F:$F,MATCH($B35,meno!$A:$A,0),1)))," ")</f>
        <v xml:space="preserve"> </v>
      </c>
      <c r="F35" s="18">
        <f>IF($G35&lt;&gt;" ",INDEX(meno!$D:$D,MATCH(B35,meno!$A:$A,0),1)," ")</f>
        <v>1962</v>
      </c>
      <c r="G35" s="5">
        <f>IF(vysl!$H35="B",IF(HOUR(cas!$B35)=9,"DNF",IF(HOUR(cas!$B35)=8,"DQ",cas!$B35))," ")</f>
        <v>8.2986111111111108E-2</v>
      </c>
      <c r="H35" s="7" t="str">
        <f t="shared" si="1"/>
        <v>B</v>
      </c>
      <c r="I35" s="9">
        <f>IF($G35&lt;&gt;" ",vysl!$A35," ")</f>
        <v>34</v>
      </c>
    </row>
    <row r="36" spans="1:9">
      <c r="A36" s="9">
        <f t="shared" si="0"/>
        <v>6</v>
      </c>
      <c r="B36" s="1">
        <f>IF($G36 &lt;&gt; " ",cas!A36," ")</f>
        <v>18</v>
      </c>
      <c r="C36" s="6" t="str">
        <f>IF($G36&lt;&gt;" ",INDEX(meno!$B:$B,MATCH(B36,meno!$A:$A,0),1)," ")</f>
        <v>Vladimír Dudlág</v>
      </c>
      <c r="D36" s="6" t="str">
        <f>IF($G36&lt;&gt;" ",IF(INDEX(meno!$E:$E,MATCH(B36,meno!$A:$A,0),1)=0," ",INDEX(meno!$E:$E,MATCH(B36,meno!$A:$A,0),1))," ")</f>
        <v>TC Benovsky</v>
      </c>
      <c r="E36" s="7" t="str">
        <f>IF($B36&lt;&gt;" ",IF(INDEX(meno!$F:$F,MATCH($B36,meno!$A:$A,0),1)=0," ",UPPER(INDEX(meno!$F:$F,MATCH($B36,meno!$A:$A,0),1)))," ")</f>
        <v xml:space="preserve"> </v>
      </c>
      <c r="F36" s="18">
        <f>IF($G36&lt;&gt;" ",INDEX(meno!$D:$D,MATCH(B36,meno!$A:$A,0),1)," ")</f>
        <v>1964</v>
      </c>
      <c r="G36" s="5">
        <f>IF(vysl!$H36="B",IF(HOUR(cas!$B36)=9,"DNF",IF(HOUR(cas!$B36)=8,"DQ",cas!$B36))," ")</f>
        <v>8.3252314814814821E-2</v>
      </c>
      <c r="H36" s="7" t="str">
        <f t="shared" si="1"/>
        <v>B</v>
      </c>
      <c r="I36" s="9">
        <f>IF($G36&lt;&gt;" ",vysl!$A36," ")</f>
        <v>35</v>
      </c>
    </row>
    <row r="37" spans="1:9">
      <c r="A37" s="9">
        <f t="shared" si="0"/>
        <v>7</v>
      </c>
      <c r="B37" s="1">
        <f>IF($G37 &lt;&gt; " ",cas!A37," ")</f>
        <v>47</v>
      </c>
      <c r="C37" s="6" t="str">
        <f>IF($G37&lt;&gt;" ",INDEX(meno!$B:$B,MATCH(B37,meno!$A:$A,0),1)," ")</f>
        <v>Danila Michalička</v>
      </c>
      <c r="D37" s="6" t="str">
        <f>IF($G37&lt;&gt;" ",IF(INDEX(meno!$E:$E,MATCH(B37,meno!$A:$A,0),1)=0," ",INDEX(meno!$E:$E,MATCH(B37,meno!$A:$A,0),1))," ")</f>
        <v>BA</v>
      </c>
      <c r="E37" s="7" t="str">
        <f>IF($B37&lt;&gt;" ",IF(INDEX(meno!$F:$F,MATCH($B37,meno!$A:$A,0),1)=0," ",UPPER(INDEX(meno!$F:$F,MATCH($B37,meno!$A:$A,0),1)))," ")</f>
        <v xml:space="preserve"> </v>
      </c>
      <c r="F37" s="18">
        <f>IF($G37&lt;&gt;" ",INDEX(meno!$D:$D,MATCH(B37,meno!$A:$A,0),1)," ")</f>
        <v>1958</v>
      </c>
      <c r="G37" s="5">
        <f>IF(vysl!$H37="B",IF(HOUR(cas!$B37)=9,"DNF",IF(HOUR(cas!$B37)=8,"DQ",cas!$B37))," ")</f>
        <v>8.4652777777777785E-2</v>
      </c>
      <c r="H37" s="7" t="str">
        <f t="shared" si="1"/>
        <v>B</v>
      </c>
      <c r="I37" s="9">
        <f>IF($G37&lt;&gt;" ",vysl!$A37," ")</f>
        <v>36</v>
      </c>
    </row>
    <row r="38" spans="1:9">
      <c r="A38" s="9">
        <f t="shared" si="0"/>
        <v>8</v>
      </c>
      <c r="B38" s="1">
        <f>IF($G38 &lt;&gt; " ",cas!A38," ")</f>
        <v>46</v>
      </c>
      <c r="C38" s="6" t="str">
        <f>IF($G38&lt;&gt;" ",INDEX(meno!$B:$B,MATCH(B38,meno!$A:$A,0),1)," ")</f>
        <v>Daniel Kuna</v>
      </c>
      <c r="D38" s="6" t="str">
        <f>IF($G38&lt;&gt;" ",IF(INDEX(meno!$E:$E,MATCH(B38,meno!$A:$A,0),1)=0," ",INDEX(meno!$E:$E,MATCH(B38,meno!$A:$A,0),1))," ")</f>
        <v>Kobra BA</v>
      </c>
      <c r="E38" s="7" t="str">
        <f>IF($B38&lt;&gt;" ",IF(INDEX(meno!$F:$F,MATCH($B38,meno!$A:$A,0),1)=0," ",UPPER(INDEX(meno!$F:$F,MATCH($B38,meno!$A:$A,0),1)))," ")</f>
        <v xml:space="preserve"> </v>
      </c>
      <c r="F38" s="18">
        <f>IF($G38&lt;&gt;" ",INDEX(meno!$D:$D,MATCH(B38,meno!$A:$A,0),1)," ")</f>
        <v>1960</v>
      </c>
      <c r="G38" s="5">
        <f>IF(vysl!$H38="B",IF(HOUR(cas!$B38)=9,"DNF",IF(HOUR(cas!$B38)=8,"DQ",cas!$B38))," ")</f>
        <v>8.4687499999999999E-2</v>
      </c>
      <c r="H38" s="7" t="str">
        <f t="shared" si="1"/>
        <v>B</v>
      </c>
      <c r="I38" s="9">
        <f>IF($G38&lt;&gt;" ",vysl!$A38," ")</f>
        <v>37</v>
      </c>
    </row>
    <row r="39" spans="1:9">
      <c r="A39" s="9" t="str">
        <f t="shared" si="0"/>
        <v xml:space="preserve"> </v>
      </c>
      <c r="B39" s="1" t="str">
        <f>IF($G39 &lt;&gt; " ",cas!A39," ")</f>
        <v xml:space="preserve"> </v>
      </c>
      <c r="C39" s="6" t="str">
        <f>IF($G39&lt;&gt;" ",INDEX(meno!$B:$B,MATCH(B39,meno!$A:$A,0),1)," ")</f>
        <v xml:space="preserve"> </v>
      </c>
      <c r="D39" s="6" t="str">
        <f>IF($G39&lt;&gt;" ",IF(INDEX(meno!$E:$E,MATCH(B39,meno!$A:$A,0),1)=0," ",INDEX(meno!$E:$E,MATCH(B39,meno!$A:$A,0),1))," ")</f>
        <v xml:space="preserve"> </v>
      </c>
      <c r="E39" s="7" t="str">
        <f>IF($B39&lt;&gt;" ",IF(INDEX(meno!$F:$F,MATCH($B39,meno!$A:$A,0),1)=0," ",UPPER(INDEX(meno!$F:$F,MATCH($B39,meno!$A:$A,0),1)))," ")</f>
        <v xml:space="preserve"> </v>
      </c>
      <c r="F39" s="18" t="str">
        <f>IF($G39&lt;&gt;" ",INDEX(meno!$D:$D,MATCH(B39,meno!$A:$A,0),1)," ")</f>
        <v xml:space="preserve"> </v>
      </c>
      <c r="G39" s="5" t="str">
        <f>IF(vysl!$H39="B",IF(HOUR(cas!$B39)=9,"DNF",IF(HOUR(cas!$B39)=8,"DQ",cas!$B39))," ")</f>
        <v xml:space="preserve"> </v>
      </c>
      <c r="H39" s="7" t="str">
        <f t="shared" si="1"/>
        <v xml:space="preserve"> </v>
      </c>
      <c r="I39" s="9" t="str">
        <f>IF($G39&lt;&gt;" ",vysl!$A39," ")</f>
        <v xml:space="preserve"> </v>
      </c>
    </row>
    <row r="40" spans="1:9">
      <c r="A40" s="9">
        <f t="shared" si="0"/>
        <v>9</v>
      </c>
      <c r="B40" s="1">
        <f>IF($G40 &lt;&gt; " ",cas!A40," ")</f>
        <v>79</v>
      </c>
      <c r="C40" s="6" t="str">
        <f>IF($G40&lt;&gt;" ",INDEX(meno!$B:$B,MATCH(B40,meno!$A:$A,0),1)," ")</f>
        <v>Peter Puškár</v>
      </c>
      <c r="D40" s="6" t="str">
        <f>IF($G40&lt;&gt;" ",IF(INDEX(meno!$E:$E,MATCH(B40,meno!$A:$A,0),1)=0," ",INDEX(meno!$E:$E,MATCH(B40,meno!$A:$A,0),1))," ")</f>
        <v>TT</v>
      </c>
      <c r="E40" s="7" t="str">
        <f>IF($B40&lt;&gt;" ",IF(INDEX(meno!$F:$F,MATCH($B40,meno!$A:$A,0),1)=0," ",UPPER(INDEX(meno!$F:$F,MATCH($B40,meno!$A:$A,0),1)))," ")</f>
        <v xml:space="preserve"> </v>
      </c>
      <c r="F40" s="18">
        <f>IF($G40&lt;&gt;" ",INDEX(meno!$D:$D,MATCH(B40,meno!$A:$A,0),1)," ")</f>
        <v>1962</v>
      </c>
      <c r="G40" s="5">
        <f>IF(vysl!$H40="B",IF(HOUR(cas!$B40)=9,"DNF",IF(HOUR(cas!$B40)=8,"DQ",cas!$B40))," ")</f>
        <v>8.5729166666666676E-2</v>
      </c>
      <c r="H40" s="7" t="str">
        <f t="shared" si="1"/>
        <v>B</v>
      </c>
      <c r="I40" s="9">
        <f>IF($G40&lt;&gt;" ",vysl!$A40," ")</f>
        <v>39</v>
      </c>
    </row>
    <row r="41" spans="1:9">
      <c r="A41" s="9" t="str">
        <f t="shared" si="0"/>
        <v xml:space="preserve"> </v>
      </c>
      <c r="B41" s="1" t="str">
        <f>IF($G41 &lt;&gt; " ",cas!A41," ")</f>
        <v xml:space="preserve"> </v>
      </c>
      <c r="C41" s="6" t="str">
        <f>IF($G41&lt;&gt;" ",INDEX(meno!$B:$B,MATCH(B41,meno!$A:$A,0),1)," ")</f>
        <v xml:space="preserve"> </v>
      </c>
      <c r="D41" s="6" t="str">
        <f>IF($G41&lt;&gt;" ",IF(INDEX(meno!$E:$E,MATCH(B41,meno!$A:$A,0),1)=0," ",INDEX(meno!$E:$E,MATCH(B41,meno!$A:$A,0),1))," ")</f>
        <v xml:space="preserve"> </v>
      </c>
      <c r="E41" s="7" t="str">
        <f>IF($B41&lt;&gt;" ",IF(INDEX(meno!$F:$F,MATCH($B41,meno!$A:$A,0),1)=0," ",UPPER(INDEX(meno!$F:$F,MATCH($B41,meno!$A:$A,0),1)))," ")</f>
        <v xml:space="preserve"> </v>
      </c>
      <c r="F41" s="18" t="str">
        <f>IF($G41&lt;&gt;" ",INDEX(meno!$D:$D,MATCH(B41,meno!$A:$A,0),1)," ")</f>
        <v xml:space="preserve"> </v>
      </c>
      <c r="G41" s="5" t="str">
        <f>IF(vysl!$H41="B",IF(HOUR(cas!$B41)=9,"DNF",IF(HOUR(cas!$B41)=8,"DQ",cas!$B41))," ")</f>
        <v xml:space="preserve"> </v>
      </c>
      <c r="H41" s="7" t="str">
        <f t="shared" si="1"/>
        <v xml:space="preserve"> </v>
      </c>
      <c r="I41" s="9" t="str">
        <f>IF($G41&lt;&gt;" ",vysl!$A41," ")</f>
        <v xml:space="preserve"> </v>
      </c>
    </row>
    <row r="42" spans="1:9">
      <c r="A42" s="9" t="str">
        <f t="shared" si="0"/>
        <v xml:space="preserve"> </v>
      </c>
      <c r="B42" s="1" t="str">
        <f>IF($G42 &lt;&gt; " ",cas!A42," ")</f>
        <v xml:space="preserve"> </v>
      </c>
      <c r="C42" s="6" t="str">
        <f>IF($G42&lt;&gt;" ",INDEX(meno!$B:$B,MATCH(B42,meno!$A:$A,0),1)," ")</f>
        <v xml:space="preserve"> </v>
      </c>
      <c r="D42" s="6" t="str">
        <f>IF($G42&lt;&gt;" ",IF(INDEX(meno!$E:$E,MATCH(B42,meno!$A:$A,0),1)=0," ",INDEX(meno!$E:$E,MATCH(B42,meno!$A:$A,0),1))," ")</f>
        <v xml:space="preserve"> </v>
      </c>
      <c r="E42" s="7" t="str">
        <f>IF($B42&lt;&gt;" ",IF(INDEX(meno!$F:$F,MATCH($B42,meno!$A:$A,0),1)=0," ",UPPER(INDEX(meno!$F:$F,MATCH($B42,meno!$A:$A,0),1)))," ")</f>
        <v xml:space="preserve"> </v>
      </c>
      <c r="F42" s="18" t="str">
        <f>IF($G42&lt;&gt;" ",INDEX(meno!$D:$D,MATCH(B42,meno!$A:$A,0),1)," ")</f>
        <v xml:space="preserve"> </v>
      </c>
      <c r="G42" s="5" t="str">
        <f>IF(vysl!$H42="B",IF(HOUR(cas!$B42)=9,"DNF",IF(HOUR(cas!$B42)=8,"DQ",cas!$B42))," ")</f>
        <v xml:space="preserve"> </v>
      </c>
      <c r="H42" s="7" t="str">
        <f t="shared" si="1"/>
        <v xml:space="preserve"> </v>
      </c>
      <c r="I42" s="9" t="str">
        <f>IF($G42&lt;&gt;" ",vysl!$A42," ")</f>
        <v xml:space="preserve"> </v>
      </c>
    </row>
    <row r="43" spans="1:9">
      <c r="A43" s="9" t="str">
        <f t="shared" si="0"/>
        <v xml:space="preserve"> </v>
      </c>
      <c r="B43" s="1" t="str">
        <f>IF($G43 &lt;&gt; " ",cas!A43," ")</f>
        <v xml:space="preserve"> </v>
      </c>
      <c r="C43" s="6" t="str">
        <f>IF($G43&lt;&gt;" ",INDEX(meno!$B:$B,MATCH(B43,meno!$A:$A,0),1)," ")</f>
        <v xml:space="preserve"> </v>
      </c>
      <c r="D43" s="6" t="str">
        <f>IF($G43&lt;&gt;" ",IF(INDEX(meno!$E:$E,MATCH(B43,meno!$A:$A,0),1)=0," ",INDEX(meno!$E:$E,MATCH(B43,meno!$A:$A,0),1))," ")</f>
        <v xml:space="preserve"> </v>
      </c>
      <c r="E43" s="7" t="str">
        <f>IF($B43&lt;&gt;" ",IF(INDEX(meno!$F:$F,MATCH($B43,meno!$A:$A,0),1)=0," ",UPPER(INDEX(meno!$F:$F,MATCH($B43,meno!$A:$A,0),1)))," ")</f>
        <v xml:space="preserve"> </v>
      </c>
      <c r="F43" s="18" t="str">
        <f>IF($G43&lt;&gt;" ",INDEX(meno!$D:$D,MATCH(B43,meno!$A:$A,0),1)," ")</f>
        <v xml:space="preserve"> </v>
      </c>
      <c r="G43" s="5" t="str">
        <f>IF(vysl!$H43="B",IF(HOUR(cas!$B43)=9,"DNF",IF(HOUR(cas!$B43)=8,"DQ",cas!$B43))," ")</f>
        <v xml:space="preserve"> </v>
      </c>
      <c r="H43" s="7" t="str">
        <f t="shared" si="1"/>
        <v xml:space="preserve"> </v>
      </c>
      <c r="I43" s="9" t="str">
        <f>IF($G43&lt;&gt;" ",vysl!$A43," ")</f>
        <v xml:space="preserve"> </v>
      </c>
    </row>
    <row r="44" spans="1:9">
      <c r="A44" s="9" t="str">
        <f t="shared" si="0"/>
        <v xml:space="preserve"> </v>
      </c>
      <c r="B44" s="1" t="str">
        <f>IF($G44 &lt;&gt; " ",cas!A44," ")</f>
        <v xml:space="preserve"> </v>
      </c>
      <c r="C44" s="6" t="str">
        <f>IF($G44&lt;&gt;" ",INDEX(meno!$B:$B,MATCH(B44,meno!$A:$A,0),1)," ")</f>
        <v xml:space="preserve"> </v>
      </c>
      <c r="D44" s="6" t="str">
        <f>IF($G44&lt;&gt;" ",IF(INDEX(meno!$E:$E,MATCH(B44,meno!$A:$A,0),1)=0," ",INDEX(meno!$E:$E,MATCH(B44,meno!$A:$A,0),1))," ")</f>
        <v xml:space="preserve"> </v>
      </c>
      <c r="E44" s="7" t="str">
        <f>IF($B44&lt;&gt;" ",IF(INDEX(meno!$F:$F,MATCH($B44,meno!$A:$A,0),1)=0," ",UPPER(INDEX(meno!$F:$F,MATCH($B44,meno!$A:$A,0),1)))," ")</f>
        <v xml:space="preserve"> </v>
      </c>
      <c r="F44" s="18" t="str">
        <f>IF($G44&lt;&gt;" ",INDEX(meno!$D:$D,MATCH(B44,meno!$A:$A,0),1)," ")</f>
        <v xml:space="preserve"> </v>
      </c>
      <c r="G44" s="5" t="str">
        <f>IF(vysl!$H44="B",IF(HOUR(cas!$B44)=9,"DNF",IF(HOUR(cas!$B44)=8,"DQ",cas!$B44))," ")</f>
        <v xml:space="preserve"> </v>
      </c>
      <c r="H44" s="7" t="str">
        <f t="shared" si="1"/>
        <v xml:space="preserve"> </v>
      </c>
      <c r="I44" s="9" t="str">
        <f>IF($G44&lt;&gt;" ",vysl!$A44," ")</f>
        <v xml:space="preserve"> </v>
      </c>
    </row>
    <row r="45" spans="1:9">
      <c r="A45" s="9" t="str">
        <f t="shared" si="0"/>
        <v xml:space="preserve"> </v>
      </c>
      <c r="B45" s="1" t="str">
        <f>IF($G45 &lt;&gt; " ",cas!A45," ")</f>
        <v xml:space="preserve"> </v>
      </c>
      <c r="C45" s="6" t="str">
        <f>IF($G45&lt;&gt;" ",INDEX(meno!$B:$B,MATCH(B45,meno!$A:$A,0),1)," ")</f>
        <v xml:space="preserve"> </v>
      </c>
      <c r="D45" s="6" t="str">
        <f>IF($G45&lt;&gt;" ",IF(INDEX(meno!$E:$E,MATCH(B45,meno!$A:$A,0),1)=0," ",INDEX(meno!$E:$E,MATCH(B45,meno!$A:$A,0),1))," ")</f>
        <v xml:space="preserve"> </v>
      </c>
      <c r="E45" s="7" t="str">
        <f>IF($B45&lt;&gt;" ",IF(INDEX(meno!$F:$F,MATCH($B45,meno!$A:$A,0),1)=0," ",UPPER(INDEX(meno!$F:$F,MATCH($B45,meno!$A:$A,0),1)))," ")</f>
        <v xml:space="preserve"> </v>
      </c>
      <c r="F45" s="18" t="str">
        <f>IF($G45&lt;&gt;" ",INDEX(meno!$D:$D,MATCH(B45,meno!$A:$A,0),1)," ")</f>
        <v xml:space="preserve"> </v>
      </c>
      <c r="G45" s="5" t="str">
        <f>IF(vysl!$H45="B",IF(HOUR(cas!$B45)=9,"DNF",IF(HOUR(cas!$B45)=8,"DQ",cas!$B45))," ")</f>
        <v xml:space="preserve"> </v>
      </c>
      <c r="H45" s="7" t="str">
        <f t="shared" si="1"/>
        <v xml:space="preserve"> </v>
      </c>
      <c r="I45" s="9" t="str">
        <f>IF($G45&lt;&gt;" ",vysl!$A45," ")</f>
        <v xml:space="preserve"> </v>
      </c>
    </row>
    <row r="46" spans="1:9">
      <c r="A46" s="9" t="str">
        <f t="shared" si="0"/>
        <v xml:space="preserve"> </v>
      </c>
      <c r="B46" s="1" t="str">
        <f>IF($G46 &lt;&gt; " ",cas!A46," ")</f>
        <v xml:space="preserve"> </v>
      </c>
      <c r="C46" s="6" t="str">
        <f>IF($G46&lt;&gt;" ",INDEX(meno!$B:$B,MATCH(B46,meno!$A:$A,0),1)," ")</f>
        <v xml:space="preserve"> </v>
      </c>
      <c r="D46" s="6" t="str">
        <f>IF($G46&lt;&gt;" ",IF(INDEX(meno!$E:$E,MATCH(B46,meno!$A:$A,0),1)=0," ",INDEX(meno!$E:$E,MATCH(B46,meno!$A:$A,0),1))," ")</f>
        <v xml:space="preserve"> </v>
      </c>
      <c r="E46" s="7" t="str">
        <f>IF($B46&lt;&gt;" ",IF(INDEX(meno!$F:$F,MATCH($B46,meno!$A:$A,0),1)=0," ",UPPER(INDEX(meno!$F:$F,MATCH($B46,meno!$A:$A,0),1)))," ")</f>
        <v xml:space="preserve"> </v>
      </c>
      <c r="F46" s="18" t="str">
        <f>IF($G46&lt;&gt;" ",INDEX(meno!$D:$D,MATCH(B46,meno!$A:$A,0),1)," ")</f>
        <v xml:space="preserve"> </v>
      </c>
      <c r="G46" s="5" t="str">
        <f>IF(vysl!$H46="B",IF(HOUR(cas!$B46)=9,"DNF",IF(HOUR(cas!$B46)=8,"DQ",cas!$B46))," ")</f>
        <v xml:space="preserve"> </v>
      </c>
      <c r="H46" s="7" t="str">
        <f t="shared" si="1"/>
        <v xml:space="preserve"> </v>
      </c>
      <c r="I46" s="9" t="str">
        <f>IF($G46&lt;&gt;" ",vysl!$A46," ")</f>
        <v xml:space="preserve"> </v>
      </c>
    </row>
    <row r="47" spans="1:9">
      <c r="A47" s="9">
        <f t="shared" si="0"/>
        <v>10</v>
      </c>
      <c r="B47" s="1">
        <f>IF($G47 &lt;&gt; " ",cas!A47," ")</f>
        <v>59</v>
      </c>
      <c r="C47" s="6" t="str">
        <f>IF($G47&lt;&gt;" ",INDEX(meno!$B:$B,MATCH(B47,meno!$A:$A,0),1)," ")</f>
        <v>Ivan Klinka</v>
      </c>
      <c r="D47" s="6" t="str">
        <f>IF($G47&lt;&gt;" ",IF(INDEX(meno!$E:$E,MATCH(B47,meno!$A:$A,0),1)=0," ",INDEX(meno!$E:$E,MATCH(B47,meno!$A:$A,0),1))," ")</f>
        <v>Modra</v>
      </c>
      <c r="E47" s="7" t="str">
        <f>IF($B47&lt;&gt;" ",IF(INDEX(meno!$F:$F,MATCH($B47,meno!$A:$A,0),1)=0," ",UPPER(INDEX(meno!$F:$F,MATCH($B47,meno!$A:$A,0),1)))," ")</f>
        <v xml:space="preserve"> </v>
      </c>
      <c r="F47" s="18">
        <f>IF($G47&lt;&gt;" ",INDEX(meno!$D:$D,MATCH(B47,meno!$A:$A,0),1)," ")</f>
        <v>1964</v>
      </c>
      <c r="G47" s="5">
        <f>IF(vysl!$H47="B",IF(HOUR(cas!$B47)=9,"DNF",IF(HOUR(cas!$B47)=8,"DQ",cas!$B47))," ")</f>
        <v>8.9398148148148157E-2</v>
      </c>
      <c r="H47" s="7" t="str">
        <f t="shared" si="1"/>
        <v>B</v>
      </c>
      <c r="I47" s="9">
        <f>IF($G47&lt;&gt;" ",vysl!$A47," ")</f>
        <v>46</v>
      </c>
    </row>
    <row r="48" spans="1:9">
      <c r="A48" s="9" t="str">
        <f t="shared" si="0"/>
        <v xml:space="preserve"> </v>
      </c>
      <c r="B48" s="1" t="str">
        <f>IF($G48 &lt;&gt; " ",cas!A48," ")</f>
        <v xml:space="preserve"> </v>
      </c>
      <c r="C48" s="6" t="str">
        <f>IF($G48&lt;&gt;" ",INDEX(meno!$B:$B,MATCH(B48,meno!$A:$A,0),1)," ")</f>
        <v xml:space="preserve"> </v>
      </c>
      <c r="D48" s="6" t="str">
        <f>IF($G48&lt;&gt;" ",IF(INDEX(meno!$E:$E,MATCH(B48,meno!$A:$A,0),1)=0," ",INDEX(meno!$E:$E,MATCH(B48,meno!$A:$A,0),1))," ")</f>
        <v xml:space="preserve"> </v>
      </c>
      <c r="E48" s="7" t="str">
        <f>IF($B48&lt;&gt;" ",IF(INDEX(meno!$F:$F,MATCH($B48,meno!$A:$A,0),1)=0," ",UPPER(INDEX(meno!$F:$F,MATCH($B48,meno!$A:$A,0),1)))," ")</f>
        <v xml:space="preserve"> </v>
      </c>
      <c r="F48" s="18" t="str">
        <f>IF($G48&lt;&gt;" ",INDEX(meno!$D:$D,MATCH(B48,meno!$A:$A,0),1)," ")</f>
        <v xml:space="preserve"> </v>
      </c>
      <c r="G48" s="5" t="str">
        <f>IF(vysl!$H48="B",IF(HOUR(cas!$B48)=9,"DNF",IF(HOUR(cas!$B48)=8,"DQ",cas!$B48))," ")</f>
        <v xml:space="preserve"> </v>
      </c>
      <c r="H48" s="7" t="str">
        <f t="shared" si="1"/>
        <v xml:space="preserve"> </v>
      </c>
      <c r="I48" s="9" t="str">
        <f>IF($G48&lt;&gt;" ",vysl!$A48," ")</f>
        <v xml:space="preserve"> </v>
      </c>
    </row>
    <row r="49" spans="1:9">
      <c r="A49" s="9">
        <f t="shared" si="0"/>
        <v>11</v>
      </c>
      <c r="B49" s="1">
        <f>IF($G49 &lt;&gt; " ",cas!A49," ")</f>
        <v>66</v>
      </c>
      <c r="C49" s="6" t="str">
        <f>IF($G49&lt;&gt;" ",INDEX(meno!$B:$B,MATCH(B49,meno!$A:$A,0),1)," ")</f>
        <v>Vladimít Štefuca</v>
      </c>
      <c r="D49" s="6" t="str">
        <f>IF($G49&lt;&gt;" ",IF(INDEX(meno!$E:$E,MATCH(B49,meno!$A:$A,0),1)=0," ",INDEX(meno!$E:$E,MATCH(B49,meno!$A:$A,0),1))," ")</f>
        <v>BA</v>
      </c>
      <c r="E49" s="7" t="str">
        <f>IF($B49&lt;&gt;" ",IF(INDEX(meno!$F:$F,MATCH($B49,meno!$A:$A,0),1)=0," ",UPPER(INDEX(meno!$F:$F,MATCH($B49,meno!$A:$A,0),1)))," ")</f>
        <v xml:space="preserve"> </v>
      </c>
      <c r="F49" s="18">
        <f>IF($G49&lt;&gt;" ",INDEX(meno!$D:$D,MATCH(B49,meno!$A:$A,0),1)," ")</f>
        <v>1963</v>
      </c>
      <c r="G49" s="5">
        <f>IF(vysl!$H49="B",IF(HOUR(cas!$B49)=9,"DNF",IF(HOUR(cas!$B49)=8,"DQ",cas!$B49))," ")</f>
        <v>8.9895833333333341E-2</v>
      </c>
      <c r="H49" s="7" t="str">
        <f t="shared" si="1"/>
        <v>B</v>
      </c>
      <c r="I49" s="9">
        <f>IF($G49&lt;&gt;" ",vysl!$A49," ")</f>
        <v>48</v>
      </c>
    </row>
    <row r="50" spans="1:9">
      <c r="A50" s="9">
        <f t="shared" si="0"/>
        <v>12</v>
      </c>
      <c r="B50" s="1">
        <f>IF($G50 &lt;&gt; " ",cas!A50," ")</f>
        <v>32</v>
      </c>
      <c r="C50" s="6" t="str">
        <f>IF($G50&lt;&gt;" ",INDEX(meno!$B:$B,MATCH(B50,meno!$A:$A,0),1)," ")</f>
        <v>Zdeno Suchý</v>
      </c>
      <c r="D50" s="6" t="str">
        <f>IF($G50&lt;&gt;" ",IF(INDEX(meno!$E:$E,MATCH(B50,meno!$A:$A,0),1)=0," ",INDEX(meno!$E:$E,MATCH(B50,meno!$A:$A,0),1))," ")</f>
        <v>Poprad</v>
      </c>
      <c r="E50" s="7" t="str">
        <f>IF($B50&lt;&gt;" ",IF(INDEX(meno!$F:$F,MATCH($B50,meno!$A:$A,0),1)=0," ",UPPER(INDEX(meno!$F:$F,MATCH($B50,meno!$A:$A,0),1)))," ")</f>
        <v xml:space="preserve"> </v>
      </c>
      <c r="F50" s="18">
        <f>IF($G50&lt;&gt;" ",INDEX(meno!$D:$D,MATCH(B50,meno!$A:$A,0),1)," ")</f>
        <v>1959</v>
      </c>
      <c r="G50" s="5">
        <f>IF(vysl!$H50="B",IF(HOUR(cas!$B50)=9,"DNF",IF(HOUR(cas!$B50)=8,"DQ",cas!$B50))," ")</f>
        <v>8.9930555555555555E-2</v>
      </c>
      <c r="H50" s="7" t="str">
        <f t="shared" si="1"/>
        <v>B</v>
      </c>
      <c r="I50" s="9">
        <f>IF($G50&lt;&gt;" ",vysl!$A50," ")</f>
        <v>49</v>
      </c>
    </row>
    <row r="51" spans="1:9">
      <c r="A51" s="9" t="str">
        <f t="shared" si="0"/>
        <v xml:space="preserve"> </v>
      </c>
      <c r="B51" s="1" t="str">
        <f>IF($G51 &lt;&gt; " ",cas!A51," ")</f>
        <v xml:space="preserve"> </v>
      </c>
      <c r="C51" s="6" t="str">
        <f>IF($G51&lt;&gt;" ",INDEX(meno!$B:$B,MATCH(B51,meno!$A:$A,0),1)," ")</f>
        <v xml:space="preserve"> </v>
      </c>
      <c r="D51" s="6" t="str">
        <f>IF($G51&lt;&gt;" ",IF(INDEX(meno!$E:$E,MATCH(B51,meno!$A:$A,0),1)=0," ",INDEX(meno!$E:$E,MATCH(B51,meno!$A:$A,0),1))," ")</f>
        <v xml:space="preserve"> </v>
      </c>
      <c r="E51" s="7" t="str">
        <f>IF($B51&lt;&gt;" ",IF(INDEX(meno!$F:$F,MATCH($B51,meno!$A:$A,0),1)=0," ",UPPER(INDEX(meno!$F:$F,MATCH($B51,meno!$A:$A,0),1)))," ")</f>
        <v xml:space="preserve"> </v>
      </c>
      <c r="F51" s="18" t="str">
        <f>IF($G51&lt;&gt;" ",INDEX(meno!$D:$D,MATCH(B51,meno!$A:$A,0),1)," ")</f>
        <v xml:space="preserve"> </v>
      </c>
      <c r="G51" s="5" t="str">
        <f>IF(vysl!$H51="B",IF(HOUR(cas!$B51)=9,"DNF",IF(HOUR(cas!$B51)=8,"DQ",cas!$B51))," ")</f>
        <v xml:space="preserve"> </v>
      </c>
      <c r="H51" s="7" t="str">
        <f t="shared" si="1"/>
        <v xml:space="preserve"> </v>
      </c>
      <c r="I51" s="9" t="str">
        <f>IF($G51&lt;&gt;" ",vysl!$A51," ")</f>
        <v xml:space="preserve"> </v>
      </c>
    </row>
    <row r="52" spans="1:9">
      <c r="A52" s="9" t="str">
        <f t="shared" si="0"/>
        <v xml:space="preserve"> </v>
      </c>
      <c r="B52" s="1" t="str">
        <f>IF($G52 &lt;&gt; " ",cas!A52," ")</f>
        <v xml:space="preserve"> </v>
      </c>
      <c r="C52" s="6" t="str">
        <f>IF($G52&lt;&gt;" ",INDEX(meno!$B:$B,MATCH(B52,meno!$A:$A,0),1)," ")</f>
        <v xml:space="preserve"> </v>
      </c>
      <c r="D52" s="6" t="str">
        <f>IF($G52&lt;&gt;" ",IF(INDEX(meno!$E:$E,MATCH(B52,meno!$A:$A,0),1)=0," ",INDEX(meno!$E:$E,MATCH(B52,meno!$A:$A,0),1))," ")</f>
        <v xml:space="preserve"> </v>
      </c>
      <c r="E52" s="7" t="str">
        <f>IF($B52&lt;&gt;" ",IF(INDEX(meno!$F:$F,MATCH($B52,meno!$A:$A,0),1)=0," ",UPPER(INDEX(meno!$F:$F,MATCH($B52,meno!$A:$A,0),1)))," ")</f>
        <v xml:space="preserve"> </v>
      </c>
      <c r="F52" s="18" t="str">
        <f>IF($G52&lt;&gt;" ",INDEX(meno!$D:$D,MATCH(B52,meno!$A:$A,0),1)," ")</f>
        <v xml:space="preserve"> </v>
      </c>
      <c r="G52" s="5" t="str">
        <f>IF(vysl!$H52="B",IF(HOUR(cas!$B52)=9,"DNF",IF(HOUR(cas!$B52)=8,"DQ",cas!$B52))," ")</f>
        <v xml:space="preserve"> </v>
      </c>
      <c r="H52" s="7" t="str">
        <f t="shared" si="1"/>
        <v xml:space="preserve"> </v>
      </c>
      <c r="I52" s="9" t="str">
        <f>IF($G52&lt;&gt;" ",vysl!$A52," ")</f>
        <v xml:space="preserve"> </v>
      </c>
    </row>
    <row r="53" spans="1:9">
      <c r="A53" s="9">
        <f t="shared" si="0"/>
        <v>13</v>
      </c>
      <c r="B53" s="1">
        <f>IF($G53 &lt;&gt; " ",cas!A53," ")</f>
        <v>26</v>
      </c>
      <c r="C53" s="6" t="str">
        <f>IF($G53&lt;&gt;" ",INDEX(meno!$B:$B,MATCH(B53,meno!$A:$A,0),1)," ")</f>
        <v>Peter Valach</v>
      </c>
      <c r="D53" s="6" t="str">
        <f>IF($G53&lt;&gt;" ",IF(INDEX(meno!$E:$E,MATCH(B53,meno!$A:$A,0),1)=0," ",INDEX(meno!$E:$E,MATCH(B53,meno!$A:$A,0),1))," ")</f>
        <v>Zvolen</v>
      </c>
      <c r="E53" s="7" t="str">
        <f>IF($B53&lt;&gt;" ",IF(INDEX(meno!$F:$F,MATCH($B53,meno!$A:$A,0),1)=0," ",UPPER(INDEX(meno!$F:$F,MATCH($B53,meno!$A:$A,0),1)))," ")</f>
        <v xml:space="preserve"> </v>
      </c>
      <c r="F53" s="18">
        <f>IF($G53&lt;&gt;" ",INDEX(meno!$D:$D,MATCH(B53,meno!$A:$A,0),1)," ")</f>
        <v>1961</v>
      </c>
      <c r="G53" s="5">
        <f>IF(vysl!$H53="B",IF(HOUR(cas!$B53)=9,"DNF",IF(HOUR(cas!$B53)=8,"DQ",cas!$B53))," ")</f>
        <v>9.0995370370370365E-2</v>
      </c>
      <c r="H53" s="7" t="str">
        <f t="shared" si="1"/>
        <v>B</v>
      </c>
      <c r="I53" s="9">
        <f>IF($G53&lt;&gt;" ",vysl!$A53," ")</f>
        <v>52</v>
      </c>
    </row>
    <row r="54" spans="1:9">
      <c r="A54" s="9">
        <f t="shared" si="0"/>
        <v>14</v>
      </c>
      <c r="B54" s="1">
        <f>IF($G54 &lt;&gt; " ",cas!A54," ")</f>
        <v>50</v>
      </c>
      <c r="C54" s="6" t="str">
        <f>IF($G54&lt;&gt;" ",INDEX(meno!$B:$B,MATCH(B54,meno!$A:$A,0),1)," ")</f>
        <v>Martin Kutala</v>
      </c>
      <c r="D54" s="6" t="str">
        <f>IF($G54&lt;&gt;" ",IF(INDEX(meno!$E:$E,MATCH(B54,meno!$A:$A,0),1)=0," ",INDEX(meno!$E:$E,MATCH(B54,meno!$A:$A,0),1))," ")</f>
        <v>Slavia UK</v>
      </c>
      <c r="E54" s="7" t="str">
        <f>IF($B54&lt;&gt;" ",IF(INDEX(meno!$F:$F,MATCH($B54,meno!$A:$A,0),1)=0," ",UPPER(INDEX(meno!$F:$F,MATCH($B54,meno!$A:$A,0),1)))," ")</f>
        <v xml:space="preserve"> </v>
      </c>
      <c r="F54" s="18">
        <f>IF($G54&lt;&gt;" ",INDEX(meno!$D:$D,MATCH(B54,meno!$A:$A,0),1)," ")</f>
        <v>1965</v>
      </c>
      <c r="G54" s="5">
        <f>IF(vysl!$H54="B",IF(HOUR(cas!$B54)=9,"DNF",IF(HOUR(cas!$B54)=8,"DQ",cas!$B54))," ")</f>
        <v>9.1203703703703717E-2</v>
      </c>
      <c r="H54" s="7" t="str">
        <f t="shared" si="1"/>
        <v>B</v>
      </c>
      <c r="I54" s="9">
        <f>IF($G54&lt;&gt;" ",vysl!$A54," ")</f>
        <v>53</v>
      </c>
    </row>
    <row r="55" spans="1:9">
      <c r="A55" s="9" t="str">
        <f t="shared" si="0"/>
        <v xml:space="preserve"> </v>
      </c>
      <c r="B55" s="1" t="str">
        <f>IF($G55 &lt;&gt; " ",cas!A55," ")</f>
        <v xml:space="preserve"> </v>
      </c>
      <c r="C55" s="6" t="str">
        <f>IF($G55&lt;&gt;" ",INDEX(meno!$B:$B,MATCH(B55,meno!$A:$A,0),1)," ")</f>
        <v xml:space="preserve"> </v>
      </c>
      <c r="D55" s="6" t="str">
        <f>IF($G55&lt;&gt;" ",IF(INDEX(meno!$E:$E,MATCH(B55,meno!$A:$A,0),1)=0," ",INDEX(meno!$E:$E,MATCH(B55,meno!$A:$A,0),1))," ")</f>
        <v xml:space="preserve"> </v>
      </c>
      <c r="E55" s="7" t="str">
        <f>IF($B55&lt;&gt;" ",IF(INDEX(meno!$F:$F,MATCH($B55,meno!$A:$A,0),1)=0," ",UPPER(INDEX(meno!$F:$F,MATCH($B55,meno!$A:$A,0),1)))," ")</f>
        <v xml:space="preserve"> </v>
      </c>
      <c r="F55" s="18" t="str">
        <f>IF($G55&lt;&gt;" ",INDEX(meno!$D:$D,MATCH(B55,meno!$A:$A,0),1)," ")</f>
        <v xml:space="preserve"> </v>
      </c>
      <c r="G55" s="5" t="str">
        <f>IF(vysl!$H55="B",IF(HOUR(cas!$B55)=9,"DNF",IF(HOUR(cas!$B55)=8,"DQ",cas!$B55))," ")</f>
        <v xml:space="preserve"> </v>
      </c>
      <c r="H55" s="7" t="str">
        <f t="shared" si="1"/>
        <v xml:space="preserve"> </v>
      </c>
      <c r="I55" s="9" t="str">
        <f>IF($G55&lt;&gt;" ",vysl!$A55," ")</f>
        <v xml:space="preserve"> </v>
      </c>
    </row>
    <row r="56" spans="1:9">
      <c r="A56" s="9" t="str">
        <f t="shared" si="0"/>
        <v xml:space="preserve"> </v>
      </c>
      <c r="B56" s="1" t="str">
        <f>IF($G56 &lt;&gt; " ",cas!A56," ")</f>
        <v xml:space="preserve"> </v>
      </c>
      <c r="C56" s="6" t="str">
        <f>IF($G56&lt;&gt;" ",INDEX(meno!$B:$B,MATCH(B56,meno!$A:$A,0),1)," ")</f>
        <v xml:space="preserve"> </v>
      </c>
      <c r="D56" s="6" t="str">
        <f>IF($G56&lt;&gt;" ",IF(INDEX(meno!$E:$E,MATCH(B56,meno!$A:$A,0),1)=0," ",INDEX(meno!$E:$E,MATCH(B56,meno!$A:$A,0),1))," ")</f>
        <v xml:space="preserve"> </v>
      </c>
      <c r="E56" s="7" t="str">
        <f>IF($B56&lt;&gt;" ",IF(INDEX(meno!$F:$F,MATCH($B56,meno!$A:$A,0),1)=0," ",UPPER(INDEX(meno!$F:$F,MATCH($B56,meno!$A:$A,0),1)))," ")</f>
        <v xml:space="preserve"> </v>
      </c>
      <c r="F56" s="18" t="str">
        <f>IF($G56&lt;&gt;" ",INDEX(meno!$D:$D,MATCH(B56,meno!$A:$A,0),1)," ")</f>
        <v xml:space="preserve"> </v>
      </c>
      <c r="G56" s="5" t="str">
        <f>IF(vysl!$H56="B",IF(HOUR(cas!$B56)=9,"DNF",IF(HOUR(cas!$B56)=8,"DQ",cas!$B56))," ")</f>
        <v xml:space="preserve"> </v>
      </c>
      <c r="H56" s="7" t="str">
        <f t="shared" si="1"/>
        <v xml:space="preserve"> </v>
      </c>
      <c r="I56" s="9" t="str">
        <f>IF($G56&lt;&gt;" ",vysl!$A56," ")</f>
        <v xml:space="preserve"> </v>
      </c>
    </row>
    <row r="57" spans="1:9">
      <c r="A57" s="9">
        <f t="shared" si="0"/>
        <v>15</v>
      </c>
      <c r="B57" s="1">
        <f>IF($G57 &lt;&gt; " ",cas!A57," ")</f>
        <v>6</v>
      </c>
      <c r="C57" s="6" t="str">
        <f>IF($G57&lt;&gt;" ",INDEX(meno!$B:$B,MATCH(B57,meno!$A:$A,0),1)," ")</f>
        <v>Mojmír Šťastný</v>
      </c>
      <c r="D57" s="6" t="str">
        <f>IF($G57&lt;&gt;" ",IF(INDEX(meno!$E:$E,MATCH(B57,meno!$A:$A,0),1)=0," ",INDEX(meno!$E:$E,MATCH(B57,meno!$A:$A,0),1))," ")</f>
        <v>BA-Lamac</v>
      </c>
      <c r="E57" s="7" t="str">
        <f>IF($B57&lt;&gt;" ",IF(INDEX(meno!$F:$F,MATCH($B57,meno!$A:$A,0),1)=0," ",UPPER(INDEX(meno!$F:$F,MATCH($B57,meno!$A:$A,0),1)))," ")</f>
        <v xml:space="preserve"> </v>
      </c>
      <c r="F57" s="18">
        <f>IF($G57&lt;&gt;" ",INDEX(meno!$D:$D,MATCH(B57,meno!$A:$A,0),1)," ")</f>
        <v>1959</v>
      </c>
      <c r="G57" s="5">
        <f>IF(vysl!$H57="B",IF(HOUR(cas!$B57)=9,"DNF",IF(HOUR(cas!$B57)=8,"DQ",cas!$B57))," ")</f>
        <v>9.2615740740740748E-2</v>
      </c>
      <c r="H57" s="7" t="str">
        <f t="shared" si="1"/>
        <v>B</v>
      </c>
      <c r="I57" s="9">
        <f>IF($G57&lt;&gt;" ",vysl!$A57," ")</f>
        <v>56</v>
      </c>
    </row>
    <row r="58" spans="1:9">
      <c r="A58" s="9" t="str">
        <f t="shared" si="0"/>
        <v xml:space="preserve"> </v>
      </c>
      <c r="B58" s="1" t="str">
        <f>IF($G58 &lt;&gt; " ",cas!A58," ")</f>
        <v xml:space="preserve"> </v>
      </c>
      <c r="C58" s="6" t="str">
        <f>IF($G58&lt;&gt;" ",INDEX(meno!$B:$B,MATCH(B58,meno!$A:$A,0),1)," ")</f>
        <v xml:space="preserve"> </v>
      </c>
      <c r="D58" s="6" t="str">
        <f>IF($G58&lt;&gt;" ",IF(INDEX(meno!$E:$E,MATCH(B58,meno!$A:$A,0),1)=0," ",INDEX(meno!$E:$E,MATCH(B58,meno!$A:$A,0),1))," ")</f>
        <v xml:space="preserve"> </v>
      </c>
      <c r="E58" s="7" t="str">
        <f>IF($B58&lt;&gt;" ",IF(INDEX(meno!$F:$F,MATCH($B58,meno!$A:$A,0),1)=0," ",UPPER(INDEX(meno!$F:$F,MATCH($B58,meno!$A:$A,0),1)))," ")</f>
        <v xml:space="preserve"> </v>
      </c>
      <c r="F58" s="18" t="str">
        <f>IF($G58&lt;&gt;" ",INDEX(meno!$D:$D,MATCH(B58,meno!$A:$A,0),1)," ")</f>
        <v xml:space="preserve"> </v>
      </c>
      <c r="G58" s="5" t="str">
        <f>IF(vysl!$H58="B",IF(HOUR(cas!$B58)=9,"DNF",IF(HOUR(cas!$B58)=8,"DQ",cas!$B58))," ")</f>
        <v xml:space="preserve"> </v>
      </c>
      <c r="H58" s="7" t="str">
        <f t="shared" si="1"/>
        <v xml:space="preserve"> </v>
      </c>
      <c r="I58" s="9" t="str">
        <f>IF($G58&lt;&gt;" ",vysl!$A58," ")</f>
        <v xml:space="preserve"> </v>
      </c>
    </row>
    <row r="59" spans="1:9">
      <c r="A59" s="9" t="str">
        <f t="shared" si="0"/>
        <v xml:space="preserve"> </v>
      </c>
      <c r="B59" s="1" t="str">
        <f>IF($G59 &lt;&gt; " ",cas!A59," ")</f>
        <v xml:space="preserve"> </v>
      </c>
      <c r="C59" s="6" t="str">
        <f>IF($G59&lt;&gt;" ",INDEX(meno!$B:$B,MATCH(B59,meno!$A:$A,0),1)," ")</f>
        <v xml:space="preserve"> </v>
      </c>
      <c r="D59" s="6" t="str">
        <f>IF($G59&lt;&gt;" ",IF(INDEX(meno!$E:$E,MATCH(B59,meno!$A:$A,0),1)=0," ",INDEX(meno!$E:$E,MATCH(B59,meno!$A:$A,0),1))," ")</f>
        <v xml:space="preserve"> </v>
      </c>
      <c r="E59" s="7" t="str">
        <f>IF($B59&lt;&gt;" ",IF(INDEX(meno!$F:$F,MATCH($B59,meno!$A:$A,0),1)=0," ",UPPER(INDEX(meno!$F:$F,MATCH($B59,meno!$A:$A,0),1)))," ")</f>
        <v xml:space="preserve"> </v>
      </c>
      <c r="F59" s="18" t="str">
        <f>IF($G59&lt;&gt;" ",INDEX(meno!$D:$D,MATCH(B59,meno!$A:$A,0),1)," ")</f>
        <v xml:space="preserve"> </v>
      </c>
      <c r="G59" s="5" t="str">
        <f>IF(vysl!$H59="B",IF(HOUR(cas!$B59)=9,"DNF",IF(HOUR(cas!$B59)=8,"DQ",cas!$B59))," ")</f>
        <v xml:space="preserve"> </v>
      </c>
      <c r="H59" s="7" t="str">
        <f t="shared" si="1"/>
        <v xml:space="preserve"> </v>
      </c>
      <c r="I59" s="9" t="str">
        <f>IF($G59&lt;&gt;" ",vysl!$A59," ")</f>
        <v xml:space="preserve"> </v>
      </c>
    </row>
    <row r="60" spans="1:9">
      <c r="A60" s="9">
        <f t="shared" si="0"/>
        <v>16</v>
      </c>
      <c r="B60" s="1">
        <f>IF($G60 &lt;&gt; " ",cas!A60," ")</f>
        <v>1</v>
      </c>
      <c r="C60" s="6" t="str">
        <f>IF($G60&lt;&gt;" ",INDEX(meno!$B:$B,MATCH(B60,meno!$A:$A,0),1)," ")</f>
        <v>Milan Orth</v>
      </c>
      <c r="D60" s="6" t="str">
        <f>IF($G60&lt;&gt;" ",IF(INDEX(meno!$E:$E,MATCH(B60,meno!$A:$A,0),1)=0," ",INDEX(meno!$E:$E,MATCH(B60,meno!$A:$A,0),1))," ")</f>
        <v>Zohor</v>
      </c>
      <c r="E60" s="7" t="str">
        <f>IF($B60&lt;&gt;" ",IF(INDEX(meno!$F:$F,MATCH($B60,meno!$A:$A,0),1)=0," ",UPPER(INDEX(meno!$F:$F,MATCH($B60,meno!$A:$A,0),1)))," ")</f>
        <v xml:space="preserve"> </v>
      </c>
      <c r="F60" s="18">
        <f>IF($G60&lt;&gt;" ",INDEX(meno!$D:$D,MATCH(B60,meno!$A:$A,0),1)," ")</f>
        <v>1961</v>
      </c>
      <c r="G60" s="5">
        <f>IF(vysl!$H60="B",IF(HOUR(cas!$B60)=9,"DNF",IF(HOUR(cas!$B60)=8,"DQ",cas!$B60))," ")</f>
        <v>9.3935185185185177E-2</v>
      </c>
      <c r="H60" s="7" t="str">
        <f t="shared" si="1"/>
        <v>B</v>
      </c>
      <c r="I60" s="9">
        <f>IF($G60&lt;&gt;" ",vysl!$A60," ")</f>
        <v>59</v>
      </c>
    </row>
    <row r="61" spans="1:9">
      <c r="A61" s="9" t="str">
        <f t="shared" si="0"/>
        <v xml:space="preserve"> </v>
      </c>
      <c r="B61" s="1" t="str">
        <f>IF($G61 &lt;&gt; " ",cas!A61," ")</f>
        <v xml:space="preserve"> </v>
      </c>
      <c r="C61" s="6" t="str">
        <f>IF($G61&lt;&gt;" ",INDEX(meno!$B:$B,MATCH(B61,meno!$A:$A,0),1)," ")</f>
        <v xml:space="preserve"> </v>
      </c>
      <c r="D61" s="6" t="str">
        <f>IF($G61&lt;&gt;" ",IF(INDEX(meno!$E:$E,MATCH(B61,meno!$A:$A,0),1)=0," ",INDEX(meno!$E:$E,MATCH(B61,meno!$A:$A,0),1))," ")</f>
        <v xml:space="preserve"> </v>
      </c>
      <c r="E61" s="7" t="str">
        <f>IF($B61&lt;&gt;" ",IF(INDEX(meno!$F:$F,MATCH($B61,meno!$A:$A,0),1)=0," ",UPPER(INDEX(meno!$F:$F,MATCH($B61,meno!$A:$A,0),1)))," ")</f>
        <v xml:space="preserve"> </v>
      </c>
      <c r="F61" s="18" t="str">
        <f>IF($G61&lt;&gt;" ",INDEX(meno!$D:$D,MATCH(B61,meno!$A:$A,0),1)," ")</f>
        <v xml:space="preserve"> </v>
      </c>
      <c r="G61" s="5" t="str">
        <f>IF(vysl!$H61="B",IF(HOUR(cas!$B61)=9,"DNF",IF(HOUR(cas!$B61)=8,"DQ",cas!$B61))," ")</f>
        <v xml:space="preserve"> </v>
      </c>
      <c r="H61" s="7" t="str">
        <f t="shared" si="1"/>
        <v xml:space="preserve"> </v>
      </c>
      <c r="I61" s="9" t="str">
        <f>IF($G61&lt;&gt;" ",vysl!$A61," ")</f>
        <v xml:space="preserve"> </v>
      </c>
    </row>
    <row r="62" spans="1:9">
      <c r="A62" s="9" t="str">
        <f t="shared" si="0"/>
        <v xml:space="preserve"> </v>
      </c>
      <c r="B62" s="1" t="str">
        <f>IF($G62 &lt;&gt; " ",cas!A62," ")</f>
        <v xml:space="preserve"> </v>
      </c>
      <c r="C62" s="6" t="str">
        <f>IF($G62&lt;&gt;" ",INDEX(meno!$B:$B,MATCH(B62,meno!$A:$A,0),1)," ")</f>
        <v xml:space="preserve"> </v>
      </c>
      <c r="D62" s="6" t="str">
        <f>IF($G62&lt;&gt;" ",IF(INDEX(meno!$E:$E,MATCH(B62,meno!$A:$A,0),1)=0," ",INDEX(meno!$E:$E,MATCH(B62,meno!$A:$A,0),1))," ")</f>
        <v xml:space="preserve"> </v>
      </c>
      <c r="E62" s="7" t="str">
        <f>IF($B62&lt;&gt;" ",IF(INDEX(meno!$F:$F,MATCH($B62,meno!$A:$A,0),1)=0," ",UPPER(INDEX(meno!$F:$F,MATCH($B62,meno!$A:$A,0),1)))," ")</f>
        <v xml:space="preserve"> </v>
      </c>
      <c r="F62" s="18" t="str">
        <f>IF($G62&lt;&gt;" ",INDEX(meno!$D:$D,MATCH(B62,meno!$A:$A,0),1)," ")</f>
        <v xml:space="preserve"> </v>
      </c>
      <c r="G62" s="5" t="str">
        <f>IF(vysl!$H62="B",IF(HOUR(cas!$B62)=9,"DNF",IF(HOUR(cas!$B62)=8,"DQ",cas!$B62))," ")</f>
        <v xml:space="preserve"> </v>
      </c>
      <c r="H62" s="7" t="str">
        <f t="shared" si="1"/>
        <v xml:space="preserve"> </v>
      </c>
      <c r="I62" s="9" t="str">
        <f>IF($G62&lt;&gt;" ",vysl!$A62," ")</f>
        <v xml:space="preserve"> </v>
      </c>
    </row>
    <row r="63" spans="1:9">
      <c r="A63" s="9" t="str">
        <f t="shared" si="0"/>
        <v xml:space="preserve"> </v>
      </c>
      <c r="B63" s="1" t="str">
        <f>IF($G63 &lt;&gt; " ",cas!A63," ")</f>
        <v xml:space="preserve"> </v>
      </c>
      <c r="C63" s="6" t="str">
        <f>IF($G63&lt;&gt;" ",INDEX(meno!$B:$B,MATCH(B63,meno!$A:$A,0),1)," ")</f>
        <v xml:space="preserve"> </v>
      </c>
      <c r="D63" s="6" t="str">
        <f>IF($G63&lt;&gt;" ",IF(INDEX(meno!$E:$E,MATCH(B63,meno!$A:$A,0),1)=0," ",INDEX(meno!$E:$E,MATCH(B63,meno!$A:$A,0),1))," ")</f>
        <v xml:space="preserve"> </v>
      </c>
      <c r="E63" s="7" t="str">
        <f>IF($B63&lt;&gt;" ",IF(INDEX(meno!$F:$F,MATCH($B63,meno!$A:$A,0),1)=0," ",UPPER(INDEX(meno!$F:$F,MATCH($B63,meno!$A:$A,0),1)))," ")</f>
        <v xml:space="preserve"> </v>
      </c>
      <c r="F63" s="18" t="str">
        <f>IF($G63&lt;&gt;" ",INDEX(meno!$D:$D,MATCH(B63,meno!$A:$A,0),1)," ")</f>
        <v xml:space="preserve"> </v>
      </c>
      <c r="G63" s="5" t="str">
        <f>IF(vysl!$H63="B",IF(HOUR(cas!$B63)=9,"DNF",IF(HOUR(cas!$B63)=8,"DQ",cas!$B63))," ")</f>
        <v xml:space="preserve"> </v>
      </c>
      <c r="H63" s="7" t="str">
        <f t="shared" si="1"/>
        <v xml:space="preserve"> </v>
      </c>
      <c r="I63" s="9" t="str">
        <f>IF($G63&lt;&gt;" ",vysl!$A63," ")</f>
        <v xml:space="preserve"> </v>
      </c>
    </row>
    <row r="64" spans="1:9">
      <c r="A64" s="9" t="str">
        <f t="shared" si="0"/>
        <v xml:space="preserve"> </v>
      </c>
      <c r="B64" s="1" t="str">
        <f>IF($G64 &lt;&gt; " ",cas!A64," ")</f>
        <v xml:space="preserve"> </v>
      </c>
      <c r="C64" s="6" t="str">
        <f>IF($G64&lt;&gt;" ",INDEX(meno!$B:$B,MATCH(B64,meno!$A:$A,0),1)," ")</f>
        <v xml:space="preserve"> </v>
      </c>
      <c r="D64" s="6" t="str">
        <f>IF($G64&lt;&gt;" ",IF(INDEX(meno!$E:$E,MATCH(B64,meno!$A:$A,0),1)=0," ",INDEX(meno!$E:$E,MATCH(B64,meno!$A:$A,0),1))," ")</f>
        <v xml:space="preserve"> </v>
      </c>
      <c r="E64" s="7" t="str">
        <f>IF($B64&lt;&gt;" ",IF(INDEX(meno!$F:$F,MATCH($B64,meno!$A:$A,0),1)=0," ",UPPER(INDEX(meno!$F:$F,MATCH($B64,meno!$A:$A,0),1)))," ")</f>
        <v xml:space="preserve"> </v>
      </c>
      <c r="F64" s="18" t="str">
        <f>IF($G64&lt;&gt;" ",INDEX(meno!$D:$D,MATCH(B64,meno!$A:$A,0),1)," ")</f>
        <v xml:space="preserve"> </v>
      </c>
      <c r="G64" s="5" t="str">
        <f>IF(vysl!$H64="B",IF(HOUR(cas!$B64)=9,"DNF",IF(HOUR(cas!$B64)=8,"DQ",cas!$B64))," ")</f>
        <v xml:space="preserve"> </v>
      </c>
      <c r="H64" s="7" t="str">
        <f t="shared" si="1"/>
        <v xml:space="preserve"> </v>
      </c>
      <c r="I64" s="9" t="str">
        <f>IF($G64&lt;&gt;" ",vysl!$A64," ")</f>
        <v xml:space="preserve"> </v>
      </c>
    </row>
    <row r="65" spans="1:9">
      <c r="A65" s="9" t="str">
        <f t="shared" si="0"/>
        <v xml:space="preserve"> </v>
      </c>
      <c r="B65" s="1" t="str">
        <f>IF($G65 &lt;&gt; " ",cas!A65," ")</f>
        <v xml:space="preserve"> </v>
      </c>
      <c r="C65" s="6" t="str">
        <f>IF($G65&lt;&gt;" ",INDEX(meno!$B:$B,MATCH(B65,meno!$A:$A,0),1)," ")</f>
        <v xml:space="preserve"> </v>
      </c>
      <c r="D65" s="6" t="str">
        <f>IF($G65&lt;&gt;" ",IF(INDEX(meno!$E:$E,MATCH(B65,meno!$A:$A,0),1)=0," ",INDEX(meno!$E:$E,MATCH(B65,meno!$A:$A,0),1))," ")</f>
        <v xml:space="preserve"> </v>
      </c>
      <c r="E65" s="7" t="str">
        <f>IF($B65&lt;&gt;" ",IF(INDEX(meno!$F:$F,MATCH($B65,meno!$A:$A,0),1)=0," ",UPPER(INDEX(meno!$F:$F,MATCH($B65,meno!$A:$A,0),1)))," ")</f>
        <v xml:space="preserve"> </v>
      </c>
      <c r="F65" s="18" t="str">
        <f>IF($G65&lt;&gt;" ",INDEX(meno!$D:$D,MATCH(B65,meno!$A:$A,0),1)," ")</f>
        <v xml:space="preserve"> </v>
      </c>
      <c r="G65" s="5" t="str">
        <f>IF(vysl!$H65="B",IF(HOUR(cas!$B65)=9,"DNF",IF(HOUR(cas!$B65)=8,"DQ",cas!$B65))," ")</f>
        <v xml:space="preserve"> </v>
      </c>
      <c r="H65" s="7" t="str">
        <f t="shared" si="1"/>
        <v xml:space="preserve"> </v>
      </c>
      <c r="I65" s="9" t="str">
        <f>IF($G65&lt;&gt;" ",vysl!$A65," ")</f>
        <v xml:space="preserve"> </v>
      </c>
    </row>
    <row r="66" spans="1:9">
      <c r="A66" s="9" t="str">
        <f t="shared" ref="A66:A129" si="2">IF(LEFT($G66,1)="D"," ",IF($G66&lt;&gt;" ",RANK(G66,$G:$G,1)," "))</f>
        <v xml:space="preserve"> </v>
      </c>
      <c r="B66" s="1" t="str">
        <f>IF($G66 &lt;&gt; " ",cas!A66," ")</f>
        <v xml:space="preserve"> </v>
      </c>
      <c r="C66" s="6" t="str">
        <f>IF($G66&lt;&gt;" ",INDEX(meno!$B:$B,MATCH(B66,meno!$A:$A,0),1)," ")</f>
        <v xml:space="preserve"> </v>
      </c>
      <c r="D66" s="6" t="str">
        <f>IF($G66&lt;&gt;" ",IF(INDEX(meno!$E:$E,MATCH(B66,meno!$A:$A,0),1)=0," ",INDEX(meno!$E:$E,MATCH(B66,meno!$A:$A,0),1))," ")</f>
        <v xml:space="preserve"> </v>
      </c>
      <c r="E66" s="7" t="str">
        <f>IF($B66&lt;&gt;" ",IF(INDEX(meno!$F:$F,MATCH($B66,meno!$A:$A,0),1)=0," ",UPPER(INDEX(meno!$F:$F,MATCH($B66,meno!$A:$A,0),1)))," ")</f>
        <v xml:space="preserve"> </v>
      </c>
      <c r="F66" s="18" t="str">
        <f>IF($G66&lt;&gt;" ",INDEX(meno!$D:$D,MATCH(B66,meno!$A:$A,0),1)," ")</f>
        <v xml:space="preserve"> </v>
      </c>
      <c r="G66" s="5" t="str">
        <f>IF(vysl!$H66="B",IF(HOUR(cas!$B66)=9,"DNF",IF(HOUR(cas!$B66)=8,"DQ",cas!$B66))," ")</f>
        <v xml:space="preserve"> </v>
      </c>
      <c r="H66" s="7" t="str">
        <f t="shared" si="1"/>
        <v xml:space="preserve"> </v>
      </c>
      <c r="I66" s="9" t="str">
        <f>IF($G66&lt;&gt;" ",vysl!$A66," ")</f>
        <v xml:space="preserve"> </v>
      </c>
    </row>
    <row r="67" spans="1:9">
      <c r="A67" s="9">
        <f t="shared" si="2"/>
        <v>17</v>
      </c>
      <c r="B67" s="1">
        <f>IF($G67 &lt;&gt; " ",cas!A67," ")</f>
        <v>57</v>
      </c>
      <c r="C67" s="6" t="str">
        <f>IF($G67&lt;&gt;" ",INDEX(meno!$B:$B,MATCH(B67,meno!$A:$A,0),1)," ")</f>
        <v>Miloš Darovec</v>
      </c>
      <c r="D67" s="6" t="str">
        <f>IF($G67&lt;&gt;" ",IF(INDEX(meno!$E:$E,MATCH(B67,meno!$A:$A,0),1)=0," ",INDEX(meno!$E:$E,MATCH(B67,meno!$A:$A,0),1))," ")</f>
        <v>Kamzík Bratislava</v>
      </c>
      <c r="E67" s="7" t="str">
        <f>IF($B67&lt;&gt;" ",IF(INDEX(meno!$F:$F,MATCH($B67,meno!$A:$A,0),1)=0," ",UPPER(INDEX(meno!$F:$F,MATCH($B67,meno!$A:$A,0),1)))," ")</f>
        <v xml:space="preserve"> </v>
      </c>
      <c r="F67" s="18">
        <f>IF($G67&lt;&gt;" ",INDEX(meno!$D:$D,MATCH(B67,meno!$A:$A,0),1)," ")</f>
        <v>1957</v>
      </c>
      <c r="G67" s="5">
        <f>IF(vysl!$H67="B",IF(HOUR(cas!$B67)=9,"DNF",IF(HOUR(cas!$B67)=8,"DQ",cas!$B67))," ")</f>
        <v>9.9826388888888895E-2</v>
      </c>
      <c r="H67" s="7" t="str">
        <f t="shared" ref="H67:H130" si="3">IF($G67&lt;&gt;" ","B"," ")</f>
        <v>B</v>
      </c>
      <c r="I67" s="9">
        <f>IF($G67&lt;&gt;" ",vysl!$A67," ")</f>
        <v>66</v>
      </c>
    </row>
    <row r="68" spans="1:9">
      <c r="A68" s="9" t="str">
        <f t="shared" si="2"/>
        <v xml:space="preserve"> </v>
      </c>
      <c r="B68" s="1" t="str">
        <f>IF($G68 &lt;&gt; " ",cas!A68," ")</f>
        <v xml:space="preserve"> </v>
      </c>
      <c r="C68" s="6" t="str">
        <f>IF($G68&lt;&gt;" ",INDEX(meno!$B:$B,MATCH(B68,meno!$A:$A,0),1)," ")</f>
        <v xml:space="preserve"> </v>
      </c>
      <c r="D68" s="6" t="str">
        <f>IF($G68&lt;&gt;" ",IF(INDEX(meno!$E:$E,MATCH(B68,meno!$A:$A,0),1)=0," ",INDEX(meno!$E:$E,MATCH(B68,meno!$A:$A,0),1))," ")</f>
        <v xml:space="preserve"> </v>
      </c>
      <c r="E68" s="7" t="str">
        <f>IF($B68&lt;&gt;" ",IF(INDEX(meno!$F:$F,MATCH($B68,meno!$A:$A,0),1)=0," ",UPPER(INDEX(meno!$F:$F,MATCH($B68,meno!$A:$A,0),1)))," ")</f>
        <v xml:space="preserve"> </v>
      </c>
      <c r="F68" s="18" t="str">
        <f>IF($G68&lt;&gt;" ",INDEX(meno!$D:$D,MATCH(B68,meno!$A:$A,0),1)," ")</f>
        <v xml:space="preserve"> </v>
      </c>
      <c r="G68" s="5" t="str">
        <f>IF(vysl!$H68="B",IF(HOUR(cas!$B68)=9,"DNF",IF(HOUR(cas!$B68)=8,"DQ",cas!$B68))," ")</f>
        <v xml:space="preserve"> </v>
      </c>
      <c r="H68" s="7" t="str">
        <f t="shared" si="3"/>
        <v xml:space="preserve"> </v>
      </c>
      <c r="I68" s="9" t="str">
        <f>IF($G68&lt;&gt;" ",vysl!$A68," ")</f>
        <v xml:space="preserve"> </v>
      </c>
    </row>
    <row r="69" spans="1:9">
      <c r="A69" s="9" t="str">
        <f t="shared" si="2"/>
        <v xml:space="preserve"> </v>
      </c>
      <c r="B69" s="1" t="str">
        <f>IF($G69 &lt;&gt; " ",cas!A69," ")</f>
        <v xml:space="preserve"> </v>
      </c>
      <c r="C69" s="6" t="str">
        <f>IF($G69&lt;&gt;" ",INDEX(meno!$B:$B,MATCH(B69,meno!$A:$A,0),1)," ")</f>
        <v xml:space="preserve"> </v>
      </c>
      <c r="D69" s="6" t="str">
        <f>IF($G69&lt;&gt;" ",IF(INDEX(meno!$E:$E,MATCH(B69,meno!$A:$A,0),1)=0," ",INDEX(meno!$E:$E,MATCH(B69,meno!$A:$A,0),1))," ")</f>
        <v xml:space="preserve"> </v>
      </c>
      <c r="E69" s="7" t="str">
        <f>IF($B69&lt;&gt;" ",IF(INDEX(meno!$F:$F,MATCH($B69,meno!$A:$A,0),1)=0," ",UPPER(INDEX(meno!$F:$F,MATCH($B69,meno!$A:$A,0),1)))," ")</f>
        <v xml:space="preserve"> </v>
      </c>
      <c r="F69" s="18" t="str">
        <f>IF($G69&lt;&gt;" ",INDEX(meno!$D:$D,MATCH(B69,meno!$A:$A,0),1)," ")</f>
        <v xml:space="preserve"> </v>
      </c>
      <c r="G69" s="5" t="str">
        <f>IF(vysl!$H69="B",IF(HOUR(cas!$B69)=9,"DNF",IF(HOUR(cas!$B69)=8,"DQ",cas!$B69))," ")</f>
        <v xml:space="preserve"> </v>
      </c>
      <c r="H69" s="7" t="str">
        <f t="shared" si="3"/>
        <v xml:space="preserve"> </v>
      </c>
      <c r="I69" s="9" t="str">
        <f>IF($G69&lt;&gt;" ",vysl!$A69," ")</f>
        <v xml:space="preserve"> </v>
      </c>
    </row>
    <row r="70" spans="1:9">
      <c r="A70" s="9" t="str">
        <f t="shared" si="2"/>
        <v xml:space="preserve"> </v>
      </c>
      <c r="B70" s="1" t="str">
        <f>IF($G70 &lt;&gt; " ",cas!A70," ")</f>
        <v xml:space="preserve"> </v>
      </c>
      <c r="C70" s="6" t="str">
        <f>IF($G70&lt;&gt;" ",INDEX(meno!$B:$B,MATCH(B70,meno!$A:$A,0),1)," ")</f>
        <v xml:space="preserve"> </v>
      </c>
      <c r="D70" s="6" t="str">
        <f>IF($G70&lt;&gt;" ",IF(INDEX(meno!$E:$E,MATCH(B70,meno!$A:$A,0),1)=0," ",INDEX(meno!$E:$E,MATCH(B70,meno!$A:$A,0),1))," ")</f>
        <v xml:space="preserve"> </v>
      </c>
      <c r="E70" s="7" t="str">
        <f>IF($B70&lt;&gt;" ",IF(INDEX(meno!$F:$F,MATCH($B70,meno!$A:$A,0),1)=0," ",UPPER(INDEX(meno!$F:$F,MATCH($B70,meno!$A:$A,0),1)))," ")</f>
        <v xml:space="preserve"> </v>
      </c>
      <c r="F70" s="18" t="str">
        <f>IF($G70&lt;&gt;" ",INDEX(meno!$D:$D,MATCH(B70,meno!$A:$A,0),1)," ")</f>
        <v xml:space="preserve"> </v>
      </c>
      <c r="G70" s="5" t="str">
        <f>IF(vysl!$H70="B",IF(HOUR(cas!$B70)=9,"DNF",IF(HOUR(cas!$B70)=8,"DQ",cas!$B70))," ")</f>
        <v xml:space="preserve"> </v>
      </c>
      <c r="H70" s="7" t="str">
        <f t="shared" si="3"/>
        <v xml:space="preserve"> </v>
      </c>
      <c r="I70" s="9" t="str">
        <f>IF($G70&lt;&gt;" ",vysl!$A70," ")</f>
        <v xml:space="preserve"> </v>
      </c>
    </row>
    <row r="71" spans="1:9">
      <c r="A71" s="9" t="str">
        <f t="shared" si="2"/>
        <v xml:space="preserve"> </v>
      </c>
      <c r="B71" s="1" t="str">
        <f>IF($G71 &lt;&gt; " ",cas!A71," ")</f>
        <v xml:space="preserve"> </v>
      </c>
      <c r="C71" s="6" t="str">
        <f>IF($G71&lt;&gt;" ",INDEX(meno!$B:$B,MATCH(B71,meno!$A:$A,0),1)," ")</f>
        <v xml:space="preserve"> </v>
      </c>
      <c r="D71" s="6" t="str">
        <f>IF($G71&lt;&gt;" ",IF(INDEX(meno!$E:$E,MATCH(B71,meno!$A:$A,0),1)=0," ",INDEX(meno!$E:$E,MATCH(B71,meno!$A:$A,0),1))," ")</f>
        <v xml:space="preserve"> </v>
      </c>
      <c r="E71" s="7" t="str">
        <f>IF($B71&lt;&gt;" ",IF(INDEX(meno!$F:$F,MATCH($B71,meno!$A:$A,0),1)=0," ",UPPER(INDEX(meno!$F:$F,MATCH($B71,meno!$A:$A,0),1)))," ")</f>
        <v xml:space="preserve"> </v>
      </c>
      <c r="F71" s="18" t="str">
        <f>IF($G71&lt;&gt;" ",INDEX(meno!$D:$D,MATCH(B71,meno!$A:$A,0),1)," ")</f>
        <v xml:space="preserve"> </v>
      </c>
      <c r="G71" s="5" t="str">
        <f>IF(vysl!$H71="B",IF(HOUR(cas!$B71)=9,"DNF",IF(HOUR(cas!$B71)=8,"DQ",cas!$B71))," ")</f>
        <v xml:space="preserve"> </v>
      </c>
      <c r="H71" s="7" t="str">
        <f t="shared" si="3"/>
        <v xml:space="preserve"> </v>
      </c>
      <c r="I71" s="9" t="str">
        <f>IF($G71&lt;&gt;" ",vysl!$A71," ")</f>
        <v xml:space="preserve"> </v>
      </c>
    </row>
    <row r="72" spans="1:9">
      <c r="A72" s="9" t="str">
        <f t="shared" si="2"/>
        <v xml:space="preserve"> </v>
      </c>
      <c r="B72" s="1" t="str">
        <f>IF($G72 &lt;&gt; " ",cas!A72," ")</f>
        <v xml:space="preserve"> </v>
      </c>
      <c r="C72" s="6" t="str">
        <f>IF($G72&lt;&gt;" ",INDEX(meno!$B:$B,MATCH(B72,meno!$A:$A,0),1)," ")</f>
        <v xml:space="preserve"> </v>
      </c>
      <c r="D72" s="6" t="str">
        <f>IF($G72&lt;&gt;" ",IF(INDEX(meno!$E:$E,MATCH(B72,meno!$A:$A,0),1)=0," ",INDEX(meno!$E:$E,MATCH(B72,meno!$A:$A,0),1))," ")</f>
        <v xml:space="preserve"> </v>
      </c>
      <c r="E72" s="7" t="str">
        <f>IF($B72&lt;&gt;" ",IF(INDEX(meno!$F:$F,MATCH($B72,meno!$A:$A,0),1)=0," ",UPPER(INDEX(meno!$F:$F,MATCH($B72,meno!$A:$A,0),1)))," ")</f>
        <v xml:space="preserve"> </v>
      </c>
      <c r="F72" s="18" t="str">
        <f>IF($G72&lt;&gt;" ",INDEX(meno!$D:$D,MATCH(B72,meno!$A:$A,0),1)," ")</f>
        <v xml:space="preserve"> </v>
      </c>
      <c r="G72" s="5" t="str">
        <f>IF(vysl!$H72="B",IF(HOUR(cas!$B72)=9,"DNF",IF(HOUR(cas!$B72)=8,"DQ",cas!$B72))," ")</f>
        <v xml:space="preserve"> </v>
      </c>
      <c r="H72" s="7" t="str">
        <f t="shared" si="3"/>
        <v xml:space="preserve"> </v>
      </c>
      <c r="I72" s="9" t="str">
        <f>IF($G72&lt;&gt;" ",vysl!$A72," ")</f>
        <v xml:space="preserve"> </v>
      </c>
    </row>
    <row r="73" spans="1:9">
      <c r="A73" s="9" t="str">
        <f t="shared" si="2"/>
        <v xml:space="preserve"> </v>
      </c>
      <c r="B73" s="1" t="str">
        <f>IF($G73 &lt;&gt; " ",cas!A73," ")</f>
        <v xml:space="preserve"> </v>
      </c>
      <c r="C73" s="6" t="str">
        <f>IF($G73&lt;&gt;" ",INDEX(meno!$B:$B,MATCH(B73,meno!$A:$A,0),1)," ")</f>
        <v xml:space="preserve"> </v>
      </c>
      <c r="D73" s="6" t="str">
        <f>IF($G73&lt;&gt;" ",IF(INDEX(meno!$E:$E,MATCH(B73,meno!$A:$A,0),1)=0," ",INDEX(meno!$E:$E,MATCH(B73,meno!$A:$A,0),1))," ")</f>
        <v xml:space="preserve"> </v>
      </c>
      <c r="E73" s="7" t="str">
        <f>IF($B73&lt;&gt;" ",IF(INDEX(meno!$F:$F,MATCH($B73,meno!$A:$A,0),1)=0," ",UPPER(INDEX(meno!$F:$F,MATCH($B73,meno!$A:$A,0),1)))," ")</f>
        <v xml:space="preserve"> </v>
      </c>
      <c r="F73" s="18" t="str">
        <f>IF($G73&lt;&gt;" ",INDEX(meno!$D:$D,MATCH(B73,meno!$A:$A,0),1)," ")</f>
        <v xml:space="preserve"> </v>
      </c>
      <c r="G73" s="5" t="str">
        <f>IF(vysl!$H73="B",IF(HOUR(cas!$B73)=9,"DNF",IF(HOUR(cas!$B73)=8,"DQ",cas!$B73))," ")</f>
        <v xml:space="preserve"> </v>
      </c>
      <c r="H73" s="7" t="str">
        <f t="shared" si="3"/>
        <v xml:space="preserve"> </v>
      </c>
      <c r="I73" s="9" t="str">
        <f>IF($G73&lt;&gt;" ",vysl!$A73," ")</f>
        <v xml:space="preserve"> </v>
      </c>
    </row>
    <row r="74" spans="1:9">
      <c r="A74" s="9" t="str">
        <f t="shared" si="2"/>
        <v xml:space="preserve"> </v>
      </c>
      <c r="B74" s="1" t="str">
        <f>IF($G74 &lt;&gt; " ",cas!A74," ")</f>
        <v xml:space="preserve"> </v>
      </c>
      <c r="C74" s="6" t="str">
        <f>IF($G74&lt;&gt;" ",INDEX(meno!$B:$B,MATCH(B74,meno!$A:$A,0),1)," ")</f>
        <v xml:space="preserve"> </v>
      </c>
      <c r="D74" s="6" t="str">
        <f>IF($G74&lt;&gt;" ",IF(INDEX(meno!$E:$E,MATCH(B74,meno!$A:$A,0),1)=0," ",INDEX(meno!$E:$E,MATCH(B74,meno!$A:$A,0),1))," ")</f>
        <v xml:space="preserve"> </v>
      </c>
      <c r="E74" s="7" t="str">
        <f>IF($B74&lt;&gt;" ",IF(INDEX(meno!$F:$F,MATCH($B74,meno!$A:$A,0),1)=0," ",UPPER(INDEX(meno!$F:$F,MATCH($B74,meno!$A:$A,0),1)))," ")</f>
        <v xml:space="preserve"> </v>
      </c>
      <c r="F74" s="18" t="str">
        <f>IF($G74&lt;&gt;" ",INDEX(meno!$D:$D,MATCH(B74,meno!$A:$A,0),1)," ")</f>
        <v xml:space="preserve"> </v>
      </c>
      <c r="G74" s="5" t="str">
        <f>IF(vysl!$H74="B",IF(HOUR(cas!$B74)=9,"DNF",IF(HOUR(cas!$B74)=8,"DQ",cas!$B74))," ")</f>
        <v xml:space="preserve"> </v>
      </c>
      <c r="H74" s="7" t="str">
        <f t="shared" si="3"/>
        <v xml:space="preserve"> </v>
      </c>
      <c r="I74" s="9" t="str">
        <f>IF($G74&lt;&gt;" ",vysl!$A74," ")</f>
        <v xml:space="preserve"> </v>
      </c>
    </row>
    <row r="75" spans="1:9">
      <c r="A75" s="9" t="str">
        <f t="shared" si="2"/>
        <v xml:space="preserve"> </v>
      </c>
      <c r="B75" s="1" t="str">
        <f>IF($G75 &lt;&gt; " ",cas!A76," ")</f>
        <v xml:space="preserve"> </v>
      </c>
      <c r="C75" s="6" t="str">
        <f>IF($G75&lt;&gt;" ",INDEX(meno!$B:$B,MATCH(B75,meno!$A:$A,0),1)," ")</f>
        <v xml:space="preserve"> </v>
      </c>
      <c r="D75" s="6" t="str">
        <f>IF($G75&lt;&gt;" ",IF(INDEX(meno!$E:$E,MATCH(B75,meno!$A:$A,0),1)=0," ",INDEX(meno!$E:$E,MATCH(B75,meno!$A:$A,0),1))," ")</f>
        <v xml:space="preserve"> </v>
      </c>
      <c r="E75" s="7" t="str">
        <f>IF($B75&lt;&gt;" ",IF(INDEX(meno!$F:$F,MATCH($B75,meno!$A:$A,0),1)=0," ",UPPER(INDEX(meno!$F:$F,MATCH($B75,meno!$A:$A,0),1)))," ")</f>
        <v xml:space="preserve"> </v>
      </c>
      <c r="F75" s="18" t="str">
        <f>IF($G75&lt;&gt;" ",INDEX(meno!$D:$D,MATCH(B75,meno!$A:$A,0),1)," ")</f>
        <v xml:space="preserve"> </v>
      </c>
      <c r="G75" s="5" t="str">
        <f>IF(vysl!$H75="B",IF(HOUR(cas!$B76)=9,"DNF",IF(HOUR(cas!$B76)=8,"DQ",cas!$B76))," ")</f>
        <v xml:space="preserve"> </v>
      </c>
      <c r="H75" s="7" t="str">
        <f t="shared" si="3"/>
        <v xml:space="preserve"> </v>
      </c>
      <c r="I75" s="9" t="str">
        <f>IF($G75&lt;&gt;" ",vysl!$A75," ")</f>
        <v xml:space="preserve"> </v>
      </c>
    </row>
    <row r="76" spans="1:9">
      <c r="A76" s="9" t="str">
        <f t="shared" si="2"/>
        <v xml:space="preserve"> </v>
      </c>
      <c r="B76" s="1" t="str">
        <f>IF($G76 &lt;&gt; " ",cas!A77," ")</f>
        <v xml:space="preserve"> </v>
      </c>
      <c r="C76" s="6" t="str">
        <f>IF($G76&lt;&gt;" ",INDEX(meno!$B:$B,MATCH(B76,meno!$A:$A,0),1)," ")</f>
        <v xml:space="preserve"> </v>
      </c>
      <c r="D76" s="6" t="str">
        <f>IF($G76&lt;&gt;" ",IF(INDEX(meno!$E:$E,MATCH(B76,meno!$A:$A,0),1)=0," ",INDEX(meno!$E:$E,MATCH(B76,meno!$A:$A,0),1))," ")</f>
        <v xml:space="preserve"> </v>
      </c>
      <c r="E76" s="7" t="str">
        <f>IF($B76&lt;&gt;" ",IF(INDEX(meno!$F:$F,MATCH($B76,meno!$A:$A,0),1)=0," ",UPPER(INDEX(meno!$F:$F,MATCH($B76,meno!$A:$A,0),1)))," ")</f>
        <v xml:space="preserve"> </v>
      </c>
      <c r="F76" s="18" t="str">
        <f>IF($G76&lt;&gt;" ",INDEX(meno!$D:$D,MATCH(B76,meno!$A:$A,0),1)," ")</f>
        <v xml:space="preserve"> </v>
      </c>
      <c r="G76" s="5" t="str">
        <f>IF(vysl!$H76="B",IF(HOUR(cas!$B77)=9,"DNF",IF(HOUR(cas!$B77)=8,"DQ",cas!$B77))," ")</f>
        <v xml:space="preserve"> </v>
      </c>
      <c r="H76" s="7" t="str">
        <f t="shared" si="3"/>
        <v xml:space="preserve"> </v>
      </c>
      <c r="I76" s="9" t="str">
        <f>IF($G76&lt;&gt;" ",vysl!$A76," ")</f>
        <v xml:space="preserve"> </v>
      </c>
    </row>
    <row r="77" spans="1:9">
      <c r="A77" s="9">
        <f t="shared" si="2"/>
        <v>18</v>
      </c>
      <c r="B77" s="1">
        <f>IF($G77 &lt;&gt; " ",cas!A78," ")</f>
        <v>35</v>
      </c>
      <c r="C77" s="6" t="str">
        <f>IF($G77&lt;&gt;" ",INDEX(meno!$B:$B,MATCH(B77,meno!$A:$A,0),1)," ")</f>
        <v>Rastislav Šúplata</v>
      </c>
      <c r="D77" s="6" t="str">
        <f>IF($G77&lt;&gt;" ",IF(INDEX(meno!$E:$E,MATCH(B77,meno!$A:$A,0),1)=0," ",INDEX(meno!$E:$E,MATCH(B77,meno!$A:$A,0),1))," ")</f>
        <v>Arthur</v>
      </c>
      <c r="E77" s="7" t="str">
        <f>IF($B77&lt;&gt;" ",IF(INDEX(meno!$F:$F,MATCH($B77,meno!$A:$A,0),1)=0," ",UPPER(INDEX(meno!$F:$F,MATCH($B77,meno!$A:$A,0),1)))," ")</f>
        <v xml:space="preserve"> </v>
      </c>
      <c r="F77" s="18">
        <f>IF($G77&lt;&gt;" ",INDEX(meno!$D:$D,MATCH(B77,meno!$A:$A,0),1)," ")</f>
        <v>1965</v>
      </c>
      <c r="G77" s="5">
        <f>IF(vysl!$H77="B",IF(HOUR(cas!$B78)=9,"DNF",IF(HOUR(cas!$B78)=8,"DQ",cas!$B78))," ")</f>
        <v>0.11506944444444445</v>
      </c>
      <c r="H77" s="7" t="str">
        <f t="shared" si="3"/>
        <v>B</v>
      </c>
      <c r="I77" s="9">
        <f>IF($G77&lt;&gt;" ",vysl!$A77," ")</f>
        <v>76</v>
      </c>
    </row>
    <row r="78" spans="1:9">
      <c r="A78" s="9" t="str">
        <f t="shared" si="2"/>
        <v xml:space="preserve"> </v>
      </c>
      <c r="B78" s="1" t="str">
        <f>IF($G78 &lt;&gt; " ",cas!A79," ")</f>
        <v xml:space="preserve"> </v>
      </c>
      <c r="C78" s="6" t="str">
        <f>IF($G78&lt;&gt;" ",INDEX(meno!$B:$B,MATCH(B78,meno!$A:$A,0),1)," ")</f>
        <v xml:space="preserve"> </v>
      </c>
      <c r="D78" s="6" t="str">
        <f>IF($G78&lt;&gt;" ",IF(INDEX(meno!$E:$E,MATCH(B78,meno!$A:$A,0),1)=0," ",INDEX(meno!$E:$E,MATCH(B78,meno!$A:$A,0),1))," ")</f>
        <v xml:space="preserve"> </v>
      </c>
      <c r="E78" s="7" t="str">
        <f>IF($B78&lt;&gt;" ",IF(INDEX(meno!$F:$F,MATCH($B78,meno!$A:$A,0),1)=0," ",UPPER(INDEX(meno!$F:$F,MATCH($B78,meno!$A:$A,0),1)))," ")</f>
        <v xml:space="preserve"> </v>
      </c>
      <c r="F78" s="18" t="str">
        <f>IF($G78&lt;&gt;" ",INDEX(meno!$D:$D,MATCH(B78,meno!$A:$A,0),1)," ")</f>
        <v xml:space="preserve"> </v>
      </c>
      <c r="G78" s="5" t="str">
        <f>IF(vysl!$H78="B",IF(HOUR(cas!$B79)=9,"DNF",IF(HOUR(cas!$B79)=8,"DQ",cas!$B79))," ")</f>
        <v xml:space="preserve"> </v>
      </c>
      <c r="H78" s="7" t="str">
        <f t="shared" si="3"/>
        <v xml:space="preserve"> </v>
      </c>
      <c r="I78" s="9" t="str">
        <f>IF($G78&lt;&gt;" ",vysl!$A78," ")</f>
        <v xml:space="preserve"> </v>
      </c>
    </row>
    <row r="79" spans="1:9">
      <c r="A79" s="9" t="str">
        <f t="shared" si="2"/>
        <v xml:space="preserve"> </v>
      </c>
      <c r="B79" s="1" t="str">
        <f>IF($G79 &lt;&gt; " ",cas!A80," ")</f>
        <v xml:space="preserve"> </v>
      </c>
      <c r="C79" s="6" t="str">
        <f>IF($G79&lt;&gt;" ",INDEX(meno!$B:$B,MATCH(B79,meno!$A:$A,0),1)," ")</f>
        <v xml:space="preserve"> </v>
      </c>
      <c r="D79" s="6" t="str">
        <f>IF($G79&lt;&gt;" ",IF(INDEX(meno!$E:$E,MATCH(B79,meno!$A:$A,0),1)=0," ",INDEX(meno!$E:$E,MATCH(B79,meno!$A:$A,0),1))," ")</f>
        <v xml:space="preserve"> </v>
      </c>
      <c r="E79" s="7" t="str">
        <f>IF($B79&lt;&gt;" ",IF(INDEX(meno!$F:$F,MATCH($B79,meno!$A:$A,0),1)=0," ",UPPER(INDEX(meno!$F:$F,MATCH($B79,meno!$A:$A,0),1)))," ")</f>
        <v xml:space="preserve"> </v>
      </c>
      <c r="F79" s="18" t="str">
        <f>IF($G79&lt;&gt;" ",INDEX(meno!$D:$D,MATCH(B79,meno!$A:$A,0),1)," ")</f>
        <v xml:space="preserve"> </v>
      </c>
      <c r="G79" s="5" t="str">
        <f>IF(vysl!$H79="B",IF(HOUR(cas!$B80)=9,"DNF",IF(HOUR(cas!$B80)=8,"DQ",cas!$B80))," ")</f>
        <v xml:space="preserve"> </v>
      </c>
      <c r="H79" s="7" t="str">
        <f t="shared" si="3"/>
        <v xml:space="preserve"> </v>
      </c>
      <c r="I79" s="9" t="str">
        <f>IF($G79&lt;&gt;" ",vysl!$A79," ")</f>
        <v xml:space="preserve"> </v>
      </c>
    </row>
    <row r="80" spans="1:9">
      <c r="A80" s="9" t="str">
        <f t="shared" si="2"/>
        <v xml:space="preserve"> </v>
      </c>
      <c r="B80" s="1" t="str">
        <f>IF($G80 &lt;&gt; " ",cas!A81," ")</f>
        <v xml:space="preserve"> </v>
      </c>
      <c r="C80" s="6" t="str">
        <f>IF($G80&lt;&gt;" ",INDEX(meno!$B:$B,MATCH(B80,meno!$A:$A,0),1)," ")</f>
        <v xml:space="preserve"> </v>
      </c>
      <c r="D80" s="6" t="str">
        <f>IF($G80&lt;&gt;" ",IF(INDEX(meno!$E:$E,MATCH(B80,meno!$A:$A,0),1)=0," ",INDEX(meno!$E:$E,MATCH(B80,meno!$A:$A,0),1))," ")</f>
        <v xml:space="preserve"> </v>
      </c>
      <c r="E80" s="7" t="str">
        <f>IF($B80&lt;&gt;" ",IF(INDEX(meno!$F:$F,MATCH($B80,meno!$A:$A,0),1)=0," ",UPPER(INDEX(meno!$F:$F,MATCH($B80,meno!$A:$A,0),1)))," ")</f>
        <v xml:space="preserve"> </v>
      </c>
      <c r="F80" s="18" t="str">
        <f>IF($G80&lt;&gt;" ",INDEX(meno!$D:$D,MATCH(B80,meno!$A:$A,0),1)," ")</f>
        <v xml:space="preserve"> </v>
      </c>
      <c r="G80" s="5" t="str">
        <f>IF(vysl!$H80="B",IF(HOUR(cas!$B81)=9,"DNF",IF(HOUR(cas!$B81)=8,"DQ",cas!$B81))," ")</f>
        <v xml:space="preserve"> </v>
      </c>
      <c r="H80" s="7" t="str">
        <f t="shared" si="3"/>
        <v xml:space="preserve"> </v>
      </c>
      <c r="I80" s="9" t="str">
        <f>IF($G80&lt;&gt;" ",vysl!$A80," ")</f>
        <v xml:space="preserve"> </v>
      </c>
    </row>
    <row r="81" spans="1:9">
      <c r="A81" s="9" t="str">
        <f t="shared" si="2"/>
        <v xml:space="preserve"> </v>
      </c>
      <c r="B81" s="1" t="str">
        <f>IF($G81 &lt;&gt; " ",cas!A82," ")</f>
        <v xml:space="preserve"> </v>
      </c>
      <c r="C81" s="6" t="str">
        <f>IF($G81&lt;&gt;" ",INDEX(meno!$B:$B,MATCH(B81,meno!$A:$A,0),1)," ")</f>
        <v xml:space="preserve"> </v>
      </c>
      <c r="D81" s="6" t="str">
        <f>IF($G81&lt;&gt;" ",IF(INDEX(meno!$E:$E,MATCH(B81,meno!$A:$A,0),1)=0," ",INDEX(meno!$E:$E,MATCH(B81,meno!$A:$A,0),1))," ")</f>
        <v xml:space="preserve"> </v>
      </c>
      <c r="E81" s="7" t="str">
        <f>IF($B81&lt;&gt;" ",IF(INDEX(meno!$F:$F,MATCH($B81,meno!$A:$A,0),1)=0," ",UPPER(INDEX(meno!$F:$F,MATCH($B81,meno!$A:$A,0),1)))," ")</f>
        <v xml:space="preserve"> </v>
      </c>
      <c r="F81" s="18" t="str">
        <f>IF($G81&lt;&gt;" ",INDEX(meno!$D:$D,MATCH(B81,meno!$A:$A,0),1)," ")</f>
        <v xml:space="preserve"> </v>
      </c>
      <c r="G81" s="5" t="str">
        <f>IF(vysl!$H81="B",IF(HOUR(cas!$B82)=9,"DNF",IF(HOUR(cas!$B82)=8,"DQ",cas!$B82))," ")</f>
        <v xml:space="preserve"> </v>
      </c>
      <c r="H81" s="7" t="str">
        <f t="shared" si="3"/>
        <v xml:space="preserve"> </v>
      </c>
      <c r="I81" s="9" t="str">
        <f>IF($G81&lt;&gt;" ",vysl!$A81," ")</f>
        <v xml:space="preserve"> </v>
      </c>
    </row>
    <row r="82" spans="1:9">
      <c r="A82" s="9" t="str">
        <f t="shared" si="2"/>
        <v xml:space="preserve"> </v>
      </c>
      <c r="B82" s="1" t="str">
        <f>IF($G82 &lt;&gt; " ",cas!A83," ")</f>
        <v xml:space="preserve"> </v>
      </c>
      <c r="C82" s="6" t="str">
        <f>IF($G82&lt;&gt;" ",INDEX(meno!$B:$B,MATCH(B82,meno!$A:$A,0),1)," ")</f>
        <v xml:space="preserve"> </v>
      </c>
      <c r="D82" s="6" t="str">
        <f>IF($G82&lt;&gt;" ",IF(INDEX(meno!$E:$E,MATCH(B82,meno!$A:$A,0),1)=0," ",INDEX(meno!$E:$E,MATCH(B82,meno!$A:$A,0),1))," ")</f>
        <v xml:space="preserve"> </v>
      </c>
      <c r="E82" s="7" t="str">
        <f>IF($B82&lt;&gt;" ",IF(INDEX(meno!$F:$F,MATCH($B82,meno!$A:$A,0),1)=0," ",UPPER(INDEX(meno!$F:$F,MATCH($B82,meno!$A:$A,0),1)))," ")</f>
        <v xml:space="preserve"> </v>
      </c>
      <c r="F82" s="18" t="str">
        <f>IF($G82&lt;&gt;" ",INDEX(meno!$D:$D,MATCH(B82,meno!$A:$A,0),1)," ")</f>
        <v xml:space="preserve"> </v>
      </c>
      <c r="G82" s="5" t="str">
        <f>IF(vysl!$H82="B",IF(HOUR(cas!$B83)=9,"DNF",IF(HOUR(cas!$B83)=8,"DQ",cas!$B83))," ")</f>
        <v xml:space="preserve"> </v>
      </c>
      <c r="H82" s="7" t="str">
        <f t="shared" si="3"/>
        <v xml:space="preserve"> </v>
      </c>
      <c r="I82" s="9" t="str">
        <f>IF($G82&lt;&gt;" ",vysl!$A82," ")</f>
        <v xml:space="preserve"> </v>
      </c>
    </row>
    <row r="83" spans="1:9">
      <c r="A83" s="9" t="str">
        <f t="shared" si="2"/>
        <v xml:space="preserve"> </v>
      </c>
      <c r="B83" s="1" t="str">
        <f>IF($G83 &lt;&gt; " ",cas!A84," ")</f>
        <v xml:space="preserve"> </v>
      </c>
      <c r="C83" s="6" t="str">
        <f>IF($G83&lt;&gt;" ",INDEX(meno!$B:$B,MATCH(B83,meno!$A:$A,0),1)," ")</f>
        <v xml:space="preserve"> </v>
      </c>
      <c r="D83" s="6" t="str">
        <f>IF($G83&lt;&gt;" ",IF(INDEX(meno!$E:$E,MATCH(B83,meno!$A:$A,0),1)=0," ",INDEX(meno!$E:$E,MATCH(B83,meno!$A:$A,0),1))," ")</f>
        <v xml:space="preserve"> </v>
      </c>
      <c r="E83" s="7" t="str">
        <f>IF($B83&lt;&gt;" ",IF(INDEX(meno!$F:$F,MATCH($B83,meno!$A:$A,0),1)=0," ",UPPER(INDEX(meno!$F:$F,MATCH($B83,meno!$A:$A,0),1)))," ")</f>
        <v xml:space="preserve"> </v>
      </c>
      <c r="F83" s="18" t="str">
        <f>IF($G83&lt;&gt;" ",INDEX(meno!$D:$D,MATCH(B83,meno!$A:$A,0),1)," ")</f>
        <v xml:space="preserve"> </v>
      </c>
      <c r="G83" s="5" t="str">
        <f>IF(vysl!$H83="B",IF(HOUR(cas!$B84)=9,"DNF",IF(HOUR(cas!$B84)=8,"DQ",cas!$B84))," ")</f>
        <v xml:space="preserve"> </v>
      </c>
      <c r="H83" s="7" t="str">
        <f t="shared" si="3"/>
        <v xml:space="preserve"> </v>
      </c>
      <c r="I83" s="9" t="str">
        <f>IF($G83&lt;&gt;" ",vysl!$A83," ")</f>
        <v xml:space="preserve"> </v>
      </c>
    </row>
    <row r="84" spans="1:9">
      <c r="A84" s="9" t="str">
        <f t="shared" si="2"/>
        <v xml:space="preserve"> </v>
      </c>
      <c r="B84" s="1" t="str">
        <f>IF($G84 &lt;&gt; " ",cas!A85," ")</f>
        <v xml:space="preserve"> </v>
      </c>
      <c r="C84" s="6" t="str">
        <f>IF($G84&lt;&gt;" ",INDEX(meno!$B:$B,MATCH(B84,meno!$A:$A,0),1)," ")</f>
        <v xml:space="preserve"> </v>
      </c>
      <c r="D84" s="6" t="str">
        <f>IF($G84&lt;&gt;" ",IF(INDEX(meno!$E:$E,MATCH(B84,meno!$A:$A,0),1)=0," ",INDEX(meno!$E:$E,MATCH(B84,meno!$A:$A,0),1))," ")</f>
        <v xml:space="preserve"> </v>
      </c>
      <c r="E84" s="7" t="str">
        <f>IF($B84&lt;&gt;" ",IF(INDEX(meno!$F:$F,MATCH($B84,meno!$A:$A,0),1)=0," ",UPPER(INDEX(meno!$F:$F,MATCH($B84,meno!$A:$A,0),1)))," ")</f>
        <v xml:space="preserve"> </v>
      </c>
      <c r="F84" s="18" t="str">
        <f>IF($G84&lt;&gt;" ",INDEX(meno!$D:$D,MATCH(B84,meno!$A:$A,0),1)," ")</f>
        <v xml:space="preserve"> </v>
      </c>
      <c r="G84" s="5" t="str">
        <f>IF(vysl!$H84="B",IF(HOUR(cas!$B85)=9,"DNF",IF(HOUR(cas!$B85)=8,"DQ",cas!$B85))," ")</f>
        <v xml:space="preserve"> </v>
      </c>
      <c r="H84" s="7" t="str">
        <f t="shared" si="3"/>
        <v xml:space="preserve"> </v>
      </c>
      <c r="I84" s="9" t="str">
        <f>IF($G84&lt;&gt;" ",vysl!$A84," ")</f>
        <v xml:space="preserve"> </v>
      </c>
    </row>
    <row r="85" spans="1:9">
      <c r="A85" s="9" t="str">
        <f t="shared" si="2"/>
        <v xml:space="preserve"> </v>
      </c>
      <c r="B85" s="1" t="str">
        <f>IF($G85 &lt;&gt; " ",cas!A86," ")</f>
        <v xml:space="preserve"> </v>
      </c>
      <c r="C85" s="6" t="str">
        <f>IF($G85&lt;&gt;" ",INDEX(meno!$B:$B,MATCH(B85,meno!$A:$A,0),1)," ")</f>
        <v xml:space="preserve"> </v>
      </c>
      <c r="D85" s="6" t="str">
        <f>IF($G85&lt;&gt;" ",IF(INDEX(meno!$E:$E,MATCH(B85,meno!$A:$A,0),1)=0," ",INDEX(meno!$E:$E,MATCH(B85,meno!$A:$A,0),1))," ")</f>
        <v xml:space="preserve"> </v>
      </c>
      <c r="E85" s="7" t="str">
        <f>IF($B85&lt;&gt;" ",IF(INDEX(meno!$F:$F,MATCH($B85,meno!$A:$A,0),1)=0," ",UPPER(INDEX(meno!$F:$F,MATCH($B85,meno!$A:$A,0),1)))," ")</f>
        <v xml:space="preserve"> </v>
      </c>
      <c r="F85" s="18" t="str">
        <f>IF($G85&lt;&gt;" ",INDEX(meno!$D:$D,MATCH(B85,meno!$A:$A,0),1)," ")</f>
        <v xml:space="preserve"> </v>
      </c>
      <c r="G85" s="5" t="str">
        <f>IF(vysl!$H85="B",IF(HOUR(cas!$B86)=9,"DNF",IF(HOUR(cas!$B86)=8,"DQ",cas!$B86))," ")</f>
        <v xml:space="preserve"> </v>
      </c>
      <c r="H85" s="7" t="str">
        <f t="shared" si="3"/>
        <v xml:space="preserve"> </v>
      </c>
      <c r="I85" s="9" t="str">
        <f>IF($G85&lt;&gt;" ",vysl!$A85," ")</f>
        <v xml:space="preserve"> </v>
      </c>
    </row>
    <row r="86" spans="1:9">
      <c r="A86" s="9" t="str">
        <f t="shared" si="2"/>
        <v xml:space="preserve"> </v>
      </c>
      <c r="B86" s="1" t="str">
        <f>IF($G86 &lt;&gt; " ",cas!A87," ")</f>
        <v xml:space="preserve"> </v>
      </c>
      <c r="C86" s="6" t="str">
        <f>IF($G86&lt;&gt;" ",INDEX(meno!$B:$B,MATCH(B86,meno!$A:$A,0),1)," ")</f>
        <v xml:space="preserve"> </v>
      </c>
      <c r="D86" s="6" t="str">
        <f>IF($G86&lt;&gt;" ",IF(INDEX(meno!$E:$E,MATCH(B86,meno!$A:$A,0),1)=0," ",INDEX(meno!$E:$E,MATCH(B86,meno!$A:$A,0),1))," ")</f>
        <v xml:space="preserve"> </v>
      </c>
      <c r="E86" s="7" t="str">
        <f>IF($B86&lt;&gt;" ",IF(INDEX(meno!$F:$F,MATCH($B86,meno!$A:$A,0),1)=0," ",UPPER(INDEX(meno!$F:$F,MATCH($B86,meno!$A:$A,0),1)))," ")</f>
        <v xml:space="preserve"> </v>
      </c>
      <c r="F86" s="18" t="str">
        <f>IF($G86&lt;&gt;" ",INDEX(meno!$D:$D,MATCH(B86,meno!$A:$A,0),1)," ")</f>
        <v xml:space="preserve"> </v>
      </c>
      <c r="G86" s="5" t="str">
        <f>IF(vysl!$H86="B",IF(HOUR(cas!$B87)=9,"DNF",IF(HOUR(cas!$B87)=8,"DQ",cas!$B87))," ")</f>
        <v xml:space="preserve"> </v>
      </c>
      <c r="H86" s="7" t="str">
        <f t="shared" si="3"/>
        <v xml:space="preserve"> </v>
      </c>
      <c r="I86" s="9" t="str">
        <f>IF($G86&lt;&gt;" ",vysl!$A86," ")</f>
        <v xml:space="preserve"> </v>
      </c>
    </row>
    <row r="87" spans="1:9">
      <c r="A87" s="9" t="str">
        <f t="shared" si="2"/>
        <v xml:space="preserve"> </v>
      </c>
      <c r="B87" s="1" t="str">
        <f>IF($G87 &lt;&gt; " ",cas!A88," ")</f>
        <v xml:space="preserve"> </v>
      </c>
      <c r="C87" s="6" t="str">
        <f>IF($G87&lt;&gt;" ",INDEX(meno!$B:$B,MATCH(B87,meno!$A:$A,0),1)," ")</f>
        <v xml:space="preserve"> </v>
      </c>
      <c r="D87" s="6" t="str">
        <f>IF($G87&lt;&gt;" ",IF(INDEX(meno!$E:$E,MATCH(B87,meno!$A:$A,0),1)=0," ",INDEX(meno!$E:$E,MATCH(B87,meno!$A:$A,0),1))," ")</f>
        <v xml:space="preserve"> </v>
      </c>
      <c r="E87" s="7" t="str">
        <f>IF($B87&lt;&gt;" ",IF(INDEX(meno!$F:$F,MATCH($B87,meno!$A:$A,0),1)=0," ",UPPER(INDEX(meno!$F:$F,MATCH($B87,meno!$A:$A,0),1)))," ")</f>
        <v xml:space="preserve"> </v>
      </c>
      <c r="F87" s="18" t="str">
        <f>IF($G87&lt;&gt;" ",INDEX(meno!$D:$D,MATCH(B87,meno!$A:$A,0),1)," ")</f>
        <v xml:space="preserve"> </v>
      </c>
      <c r="G87" s="5" t="str">
        <f>IF(vysl!$H87="B",IF(HOUR(cas!$B88)=9,"DNF",IF(HOUR(cas!$B88)=8,"DQ",cas!$B88))," ")</f>
        <v xml:space="preserve"> </v>
      </c>
      <c r="H87" s="7" t="str">
        <f t="shared" si="3"/>
        <v xml:space="preserve"> </v>
      </c>
      <c r="I87" s="9" t="str">
        <f>IF($G87&lt;&gt;" ",vysl!$A87," ")</f>
        <v xml:space="preserve"> </v>
      </c>
    </row>
    <row r="88" spans="1:9">
      <c r="A88" s="9" t="str">
        <f t="shared" si="2"/>
        <v xml:space="preserve"> </v>
      </c>
      <c r="B88" s="1" t="str">
        <f>IF($G88 &lt;&gt; " ",cas!A89," ")</f>
        <v xml:space="preserve"> </v>
      </c>
      <c r="C88" s="6" t="str">
        <f>IF($G88&lt;&gt;" ",INDEX(meno!$B:$B,MATCH(B88,meno!$A:$A,0),1)," ")</f>
        <v xml:space="preserve"> </v>
      </c>
      <c r="D88" s="6" t="str">
        <f>IF($G88&lt;&gt;" ",IF(INDEX(meno!$E:$E,MATCH(B88,meno!$A:$A,0),1)=0," ",INDEX(meno!$E:$E,MATCH(B88,meno!$A:$A,0),1))," ")</f>
        <v xml:space="preserve"> </v>
      </c>
      <c r="E88" s="7" t="str">
        <f>IF($B88&lt;&gt;" ",IF(INDEX(meno!$F:$F,MATCH($B88,meno!$A:$A,0),1)=0," ",UPPER(INDEX(meno!$F:$F,MATCH($B88,meno!$A:$A,0),1)))," ")</f>
        <v xml:space="preserve"> </v>
      </c>
      <c r="F88" s="18" t="str">
        <f>IF($G88&lt;&gt;" ",INDEX(meno!$D:$D,MATCH(B88,meno!$A:$A,0),1)," ")</f>
        <v xml:space="preserve"> </v>
      </c>
      <c r="G88" s="5" t="str">
        <f>IF(vysl!$H88="B",IF(HOUR(cas!$B89)=9,"DNF",IF(HOUR(cas!$B89)=8,"DQ",cas!$B89))," ")</f>
        <v xml:space="preserve"> </v>
      </c>
      <c r="H88" s="7" t="str">
        <f t="shared" si="3"/>
        <v xml:space="preserve"> </v>
      </c>
      <c r="I88" s="9" t="str">
        <f>IF($G88&lt;&gt;" ",vysl!$A88," ")</f>
        <v xml:space="preserve"> </v>
      </c>
    </row>
    <row r="89" spans="1:9">
      <c r="A89" s="9" t="str">
        <f t="shared" si="2"/>
        <v xml:space="preserve"> </v>
      </c>
      <c r="B89" s="1" t="str">
        <f>IF($G89 &lt;&gt; " ",cas!A90," ")</f>
        <v xml:space="preserve"> </v>
      </c>
      <c r="C89" s="6" t="str">
        <f>IF($G89&lt;&gt;" ",INDEX(meno!$B:$B,MATCH(B89,meno!$A:$A,0),1)," ")</f>
        <v xml:space="preserve"> </v>
      </c>
      <c r="D89" s="6" t="str">
        <f>IF($G89&lt;&gt;" ",IF(INDEX(meno!$E:$E,MATCH(B89,meno!$A:$A,0),1)=0," ",INDEX(meno!$E:$E,MATCH(B89,meno!$A:$A,0),1))," ")</f>
        <v xml:space="preserve"> </v>
      </c>
      <c r="E89" s="7" t="str">
        <f>IF($B89&lt;&gt;" ",IF(INDEX(meno!$F:$F,MATCH($B89,meno!$A:$A,0),1)=0," ",UPPER(INDEX(meno!$F:$F,MATCH($B89,meno!$A:$A,0),1)))," ")</f>
        <v xml:space="preserve"> </v>
      </c>
      <c r="F89" s="18" t="str">
        <f>IF($G89&lt;&gt;" ",INDEX(meno!$D:$D,MATCH(B89,meno!$A:$A,0),1)," ")</f>
        <v xml:space="preserve"> </v>
      </c>
      <c r="G89" s="5" t="str">
        <f>IF(vysl!$H89="B",IF(HOUR(cas!$B90)=9,"DNF",IF(HOUR(cas!$B90)=8,"DQ",cas!$B90))," ")</f>
        <v xml:space="preserve"> </v>
      </c>
      <c r="H89" s="7" t="str">
        <f t="shared" si="3"/>
        <v xml:space="preserve"> </v>
      </c>
      <c r="I89" s="9" t="str">
        <f>IF($G89&lt;&gt;" ",vysl!$A89," ")</f>
        <v xml:space="preserve"> </v>
      </c>
    </row>
    <row r="90" spans="1:9">
      <c r="A90" s="9" t="str">
        <f t="shared" si="2"/>
        <v xml:space="preserve"> </v>
      </c>
      <c r="B90" s="1" t="str">
        <f>IF($G90 &lt;&gt; " ",cas!A91," ")</f>
        <v xml:space="preserve"> </v>
      </c>
      <c r="C90" s="6" t="str">
        <f>IF($G90&lt;&gt;" ",INDEX(meno!$B:$B,MATCH(B90,meno!$A:$A,0),1)," ")</f>
        <v xml:space="preserve"> </v>
      </c>
      <c r="D90" s="6" t="str">
        <f>IF($G90&lt;&gt;" ",IF(INDEX(meno!$E:$E,MATCH(B90,meno!$A:$A,0),1)=0," ",INDEX(meno!$E:$E,MATCH(B90,meno!$A:$A,0),1))," ")</f>
        <v xml:space="preserve"> </v>
      </c>
      <c r="E90" s="7" t="str">
        <f>IF($B90&lt;&gt;" ",IF(INDEX(meno!$F:$F,MATCH($B90,meno!$A:$A,0),1)=0," ",UPPER(INDEX(meno!$F:$F,MATCH($B90,meno!$A:$A,0),1)))," ")</f>
        <v xml:space="preserve"> </v>
      </c>
      <c r="F90" s="18" t="str">
        <f>IF($G90&lt;&gt;" ",INDEX(meno!$D:$D,MATCH(B90,meno!$A:$A,0),1)," ")</f>
        <v xml:space="preserve"> </v>
      </c>
      <c r="G90" s="5" t="str">
        <f>IF(vysl!$H90="B",IF(HOUR(cas!$B91)=9,"DNF",IF(HOUR(cas!$B91)=8,"DQ",cas!$B91))," ")</f>
        <v xml:space="preserve"> </v>
      </c>
      <c r="H90" s="7" t="str">
        <f t="shared" si="3"/>
        <v xml:space="preserve"> </v>
      </c>
      <c r="I90" s="9" t="str">
        <f>IF($G90&lt;&gt;" ",vysl!$A90," ")</f>
        <v xml:space="preserve"> </v>
      </c>
    </row>
    <row r="91" spans="1:9">
      <c r="A91" s="9" t="str">
        <f t="shared" si="2"/>
        <v xml:space="preserve"> </v>
      </c>
      <c r="B91" s="1" t="str">
        <f>IF($G91 &lt;&gt; " ",cas!A92," ")</f>
        <v xml:space="preserve"> </v>
      </c>
      <c r="C91" s="6" t="str">
        <f>IF($G91&lt;&gt;" ",INDEX(meno!$B:$B,MATCH(B91,meno!$A:$A,0),1)," ")</f>
        <v xml:space="preserve"> </v>
      </c>
      <c r="D91" s="6" t="str">
        <f>IF($G91&lt;&gt;" ",IF(INDEX(meno!$E:$E,MATCH(B91,meno!$A:$A,0),1)=0," ",INDEX(meno!$E:$E,MATCH(B91,meno!$A:$A,0),1))," ")</f>
        <v xml:space="preserve"> </v>
      </c>
      <c r="E91" s="7" t="str">
        <f>IF($B91&lt;&gt;" ",IF(INDEX(meno!$F:$F,MATCH($B91,meno!$A:$A,0),1)=0," ",UPPER(INDEX(meno!$F:$F,MATCH($B91,meno!$A:$A,0),1)))," ")</f>
        <v xml:space="preserve"> </v>
      </c>
      <c r="F91" s="18" t="str">
        <f>IF($G91&lt;&gt;" ",INDEX(meno!$D:$D,MATCH(B91,meno!$A:$A,0),1)," ")</f>
        <v xml:space="preserve"> </v>
      </c>
      <c r="G91" s="5" t="str">
        <f>IF(vysl!$H91="B",IF(HOUR(cas!$B92)=9,"DNF",IF(HOUR(cas!$B92)=8,"DQ",cas!$B92))," ")</f>
        <v xml:space="preserve"> </v>
      </c>
      <c r="H91" s="7" t="str">
        <f t="shared" si="3"/>
        <v xml:space="preserve"> </v>
      </c>
      <c r="I91" s="9" t="str">
        <f>IF($G91&lt;&gt;" ",vysl!$A91," ")</f>
        <v xml:space="preserve"> </v>
      </c>
    </row>
    <row r="92" spans="1:9">
      <c r="A92" s="9" t="str">
        <f t="shared" si="2"/>
        <v xml:space="preserve"> </v>
      </c>
      <c r="B92" s="1" t="str">
        <f>IF($G92 &lt;&gt; " ",cas!A93," ")</f>
        <v xml:space="preserve"> </v>
      </c>
      <c r="C92" s="6" t="str">
        <f>IF($G92&lt;&gt;" ",INDEX(meno!$B:$B,MATCH(B92,meno!$A:$A,0),1)," ")</f>
        <v xml:space="preserve"> </v>
      </c>
      <c r="D92" s="6" t="str">
        <f>IF($G92&lt;&gt;" ",IF(INDEX(meno!$E:$E,MATCH(B92,meno!$A:$A,0),1)=0," ",INDEX(meno!$E:$E,MATCH(B92,meno!$A:$A,0),1))," ")</f>
        <v xml:space="preserve"> </v>
      </c>
      <c r="E92" s="7" t="str">
        <f>IF($B92&lt;&gt;" ",IF(INDEX(meno!$F:$F,MATCH($B92,meno!$A:$A,0),1)=0," ",UPPER(INDEX(meno!$F:$F,MATCH($B92,meno!$A:$A,0),1)))," ")</f>
        <v xml:space="preserve"> </v>
      </c>
      <c r="F92" s="18" t="str">
        <f>IF($G92&lt;&gt;" ",INDEX(meno!$D:$D,MATCH(B92,meno!$A:$A,0),1)," ")</f>
        <v xml:space="preserve"> </v>
      </c>
      <c r="G92" s="5" t="str">
        <f>IF(vysl!$H92="B",IF(HOUR(cas!$B93)=9,"DNF",IF(HOUR(cas!$B93)=8,"DQ",cas!$B93))," ")</f>
        <v xml:space="preserve"> </v>
      </c>
      <c r="H92" s="7" t="str">
        <f t="shared" si="3"/>
        <v xml:space="preserve"> </v>
      </c>
      <c r="I92" s="9" t="str">
        <f>IF($G92&lt;&gt;" ",vysl!$A92," ")</f>
        <v xml:space="preserve"> </v>
      </c>
    </row>
    <row r="93" spans="1:9">
      <c r="A93" s="9" t="str">
        <f t="shared" si="2"/>
        <v xml:space="preserve"> </v>
      </c>
      <c r="B93" s="1" t="str">
        <f>IF($G93 &lt;&gt; " ",cas!A94," ")</f>
        <v xml:space="preserve"> </v>
      </c>
      <c r="C93" s="6" t="str">
        <f>IF($G93&lt;&gt;" ",INDEX(meno!$B:$B,MATCH(B93,meno!$A:$A,0),1)," ")</f>
        <v xml:space="preserve"> </v>
      </c>
      <c r="D93" s="6" t="str">
        <f>IF($G93&lt;&gt;" ",IF(INDEX(meno!$E:$E,MATCH(B93,meno!$A:$A,0),1)=0," ",INDEX(meno!$E:$E,MATCH(B93,meno!$A:$A,0),1))," ")</f>
        <v xml:space="preserve"> </v>
      </c>
      <c r="E93" s="7" t="str">
        <f>IF($B93&lt;&gt;" ",IF(INDEX(meno!$F:$F,MATCH($B93,meno!$A:$A,0),1)=0," ",UPPER(INDEX(meno!$F:$F,MATCH($B93,meno!$A:$A,0),1)))," ")</f>
        <v xml:space="preserve"> </v>
      </c>
      <c r="F93" s="18" t="str">
        <f>IF($G93&lt;&gt;" ",INDEX(meno!$D:$D,MATCH(B93,meno!$A:$A,0),1)," ")</f>
        <v xml:space="preserve"> </v>
      </c>
      <c r="G93" s="5" t="str">
        <f>IF(vysl!$H93="B",IF(HOUR(cas!$B94)=9,"DNF",IF(HOUR(cas!$B94)=8,"DQ",cas!$B94))," ")</f>
        <v xml:space="preserve"> </v>
      </c>
      <c r="H93" s="7" t="str">
        <f t="shared" si="3"/>
        <v xml:space="preserve"> </v>
      </c>
      <c r="I93" s="9" t="str">
        <f>IF($G93&lt;&gt;" ",vysl!$A93," ")</f>
        <v xml:space="preserve"> </v>
      </c>
    </row>
    <row r="94" spans="1:9">
      <c r="A94" s="9" t="str">
        <f t="shared" si="2"/>
        <v xml:space="preserve"> </v>
      </c>
      <c r="B94" s="1" t="str">
        <f>IF($G94 &lt;&gt; " ",cas!A95," ")</f>
        <v xml:space="preserve"> </v>
      </c>
      <c r="C94" s="6" t="str">
        <f>IF($G94&lt;&gt;" ",INDEX(meno!$B:$B,MATCH(B94,meno!$A:$A,0),1)," ")</f>
        <v xml:space="preserve"> </v>
      </c>
      <c r="D94" s="6" t="str">
        <f>IF($G94&lt;&gt;" ",IF(INDEX(meno!$E:$E,MATCH(B94,meno!$A:$A,0),1)=0," ",INDEX(meno!$E:$E,MATCH(B94,meno!$A:$A,0),1))," ")</f>
        <v xml:space="preserve"> </v>
      </c>
      <c r="E94" s="7" t="str">
        <f>IF($B94&lt;&gt;" ",IF(INDEX(meno!$F:$F,MATCH($B94,meno!$A:$A,0),1)=0," ",UPPER(INDEX(meno!$F:$F,MATCH($B94,meno!$A:$A,0),1)))," ")</f>
        <v xml:space="preserve"> </v>
      </c>
      <c r="F94" s="18" t="str">
        <f>IF($G94&lt;&gt;" ",INDEX(meno!$D:$D,MATCH(B94,meno!$A:$A,0),1)," ")</f>
        <v xml:space="preserve"> </v>
      </c>
      <c r="G94" s="5" t="str">
        <f>IF(vysl!$H94="B",IF(HOUR(cas!$B95)=9,"DNF",IF(HOUR(cas!$B95)=8,"DQ",cas!$B95))," ")</f>
        <v xml:space="preserve"> </v>
      </c>
      <c r="H94" s="7" t="str">
        <f t="shared" si="3"/>
        <v xml:space="preserve"> </v>
      </c>
      <c r="I94" s="9" t="str">
        <f>IF($G94&lt;&gt;" ",vysl!$A94," ")</f>
        <v xml:space="preserve"> </v>
      </c>
    </row>
    <row r="95" spans="1:9">
      <c r="A95" s="9" t="str">
        <f t="shared" si="2"/>
        <v xml:space="preserve"> </v>
      </c>
      <c r="B95" s="1" t="str">
        <f>IF($G95 &lt;&gt; " ",cas!A96," ")</f>
        <v xml:space="preserve"> </v>
      </c>
      <c r="C95" s="6" t="str">
        <f>IF($G95&lt;&gt;" ",INDEX(meno!$B:$B,MATCH(B95,meno!$A:$A,0),1)," ")</f>
        <v xml:space="preserve"> </v>
      </c>
      <c r="D95" s="6" t="str">
        <f>IF($G95&lt;&gt;" ",IF(INDEX(meno!$E:$E,MATCH(B95,meno!$A:$A,0),1)=0," ",INDEX(meno!$E:$E,MATCH(B95,meno!$A:$A,0),1))," ")</f>
        <v xml:space="preserve"> </v>
      </c>
      <c r="E95" s="7" t="str">
        <f>IF($B95&lt;&gt;" ",IF(INDEX(meno!$F:$F,MATCH($B95,meno!$A:$A,0),1)=0," ",UPPER(INDEX(meno!$F:$F,MATCH($B95,meno!$A:$A,0),1)))," ")</f>
        <v xml:space="preserve"> </v>
      </c>
      <c r="F95" s="18" t="str">
        <f>IF($G95&lt;&gt;" ",INDEX(meno!$D:$D,MATCH(B95,meno!$A:$A,0),1)," ")</f>
        <v xml:space="preserve"> </v>
      </c>
      <c r="G95" s="5" t="str">
        <f>IF(vysl!$H95="B",IF(HOUR(cas!$B96)=9,"DNF",IF(HOUR(cas!$B96)=8,"DQ",cas!$B96))," ")</f>
        <v xml:space="preserve"> </v>
      </c>
      <c r="H95" s="7" t="str">
        <f t="shared" si="3"/>
        <v xml:space="preserve"> </v>
      </c>
      <c r="I95" s="9" t="str">
        <f>IF($G95&lt;&gt;" ",vysl!$A95," ")</f>
        <v xml:space="preserve"> </v>
      </c>
    </row>
    <row r="96" spans="1:9">
      <c r="A96" s="9" t="str">
        <f t="shared" si="2"/>
        <v xml:space="preserve"> </v>
      </c>
      <c r="B96" s="1" t="str">
        <f>IF($G96 &lt;&gt; " ",cas!A97," ")</f>
        <v xml:space="preserve"> </v>
      </c>
      <c r="C96" s="6" t="str">
        <f>IF($G96&lt;&gt;" ",INDEX(meno!$B:$B,MATCH(B96,meno!$A:$A,0),1)," ")</f>
        <v xml:space="preserve"> </v>
      </c>
      <c r="D96" s="6" t="str">
        <f>IF($G96&lt;&gt;" ",IF(INDEX(meno!$E:$E,MATCH(B96,meno!$A:$A,0),1)=0," ",INDEX(meno!$E:$E,MATCH(B96,meno!$A:$A,0),1))," ")</f>
        <v xml:space="preserve"> </v>
      </c>
      <c r="E96" s="7" t="str">
        <f>IF($B96&lt;&gt;" ",IF(INDEX(meno!$F:$F,MATCH($B96,meno!$A:$A,0),1)=0," ",UPPER(INDEX(meno!$F:$F,MATCH($B96,meno!$A:$A,0),1)))," ")</f>
        <v xml:space="preserve"> </v>
      </c>
      <c r="F96" s="18" t="str">
        <f>IF($G96&lt;&gt;" ",INDEX(meno!$D:$D,MATCH(B96,meno!$A:$A,0),1)," ")</f>
        <v xml:space="preserve"> </v>
      </c>
      <c r="G96" s="5" t="str">
        <f>IF(vysl!$H96="B",IF(HOUR(cas!$B97)=9,"DNF",IF(HOUR(cas!$B97)=8,"DQ",cas!$B97))," ")</f>
        <v xml:space="preserve"> </v>
      </c>
      <c r="H96" s="7" t="str">
        <f t="shared" si="3"/>
        <v xml:space="preserve"> </v>
      </c>
      <c r="I96" s="9" t="str">
        <f>IF($G96&lt;&gt;" ",vysl!$A96," ")</f>
        <v xml:space="preserve"> </v>
      </c>
    </row>
    <row r="97" spans="1:9">
      <c r="A97" s="9" t="str">
        <f t="shared" si="2"/>
        <v xml:space="preserve"> </v>
      </c>
      <c r="B97" s="1" t="str">
        <f>IF($G97 &lt;&gt; " ",cas!A98," ")</f>
        <v xml:space="preserve"> </v>
      </c>
      <c r="C97" s="6" t="str">
        <f>IF($G97&lt;&gt;" ",INDEX(meno!$B:$B,MATCH(B97,meno!$A:$A,0),1)," ")</f>
        <v xml:space="preserve"> </v>
      </c>
      <c r="D97" s="6" t="str">
        <f>IF($G97&lt;&gt;" ",IF(INDEX(meno!$E:$E,MATCH(B97,meno!$A:$A,0),1)=0," ",INDEX(meno!$E:$E,MATCH(B97,meno!$A:$A,0),1))," ")</f>
        <v xml:space="preserve"> </v>
      </c>
      <c r="E97" s="7" t="str">
        <f>IF($B97&lt;&gt;" ",IF(INDEX(meno!$F:$F,MATCH($B97,meno!$A:$A,0),1)=0," ",UPPER(INDEX(meno!$F:$F,MATCH($B97,meno!$A:$A,0),1)))," ")</f>
        <v xml:space="preserve"> </v>
      </c>
      <c r="F97" s="18" t="str">
        <f>IF($G97&lt;&gt;" ",INDEX(meno!$D:$D,MATCH(B97,meno!$A:$A,0),1)," ")</f>
        <v xml:space="preserve"> </v>
      </c>
      <c r="G97" s="5" t="str">
        <f>IF(vysl!$H97="B",IF(HOUR(cas!$B98)=9,"DNF",IF(HOUR(cas!$B98)=8,"DQ",cas!$B98))," ")</f>
        <v xml:space="preserve"> </v>
      </c>
      <c r="H97" s="7" t="str">
        <f t="shared" si="3"/>
        <v xml:space="preserve"> </v>
      </c>
      <c r="I97" s="9" t="str">
        <f>IF($G97&lt;&gt;" ",vysl!$A97," ")</f>
        <v xml:space="preserve"> </v>
      </c>
    </row>
    <row r="98" spans="1:9">
      <c r="A98" s="9" t="str">
        <f t="shared" si="2"/>
        <v xml:space="preserve"> </v>
      </c>
      <c r="B98" s="1" t="str">
        <f>IF($G98 &lt;&gt; " ",cas!A99," ")</f>
        <v xml:space="preserve"> </v>
      </c>
      <c r="C98" s="6" t="str">
        <f>IF($G98&lt;&gt;" ",INDEX(meno!$B:$B,MATCH(B98,meno!$A:$A,0),1)," ")</f>
        <v xml:space="preserve"> </v>
      </c>
      <c r="D98" s="6" t="str">
        <f>IF($G98&lt;&gt;" ",IF(INDEX(meno!$E:$E,MATCH(B98,meno!$A:$A,0),1)=0," ",INDEX(meno!$E:$E,MATCH(B98,meno!$A:$A,0),1))," ")</f>
        <v xml:space="preserve"> </v>
      </c>
      <c r="E98" s="7" t="str">
        <f>IF($B98&lt;&gt;" ",IF(INDEX(meno!$F:$F,MATCH($B98,meno!$A:$A,0),1)=0," ",UPPER(INDEX(meno!$F:$F,MATCH($B98,meno!$A:$A,0),1)))," ")</f>
        <v xml:space="preserve"> </v>
      </c>
      <c r="F98" s="18" t="str">
        <f>IF($G98&lt;&gt;" ",INDEX(meno!$D:$D,MATCH(B98,meno!$A:$A,0),1)," ")</f>
        <v xml:space="preserve"> </v>
      </c>
      <c r="G98" s="5" t="str">
        <f>IF(vysl!$H98="B",IF(HOUR(cas!$B99)=9,"DNF",IF(HOUR(cas!$B99)=8,"DQ",cas!$B99))," ")</f>
        <v xml:space="preserve"> </v>
      </c>
      <c r="H98" s="7" t="str">
        <f t="shared" si="3"/>
        <v xml:space="preserve"> </v>
      </c>
      <c r="I98" s="9" t="str">
        <f>IF($G98&lt;&gt;" ",vysl!$A98," ")</f>
        <v xml:space="preserve"> </v>
      </c>
    </row>
    <row r="99" spans="1:9">
      <c r="A99" s="9" t="str">
        <f t="shared" si="2"/>
        <v xml:space="preserve"> </v>
      </c>
      <c r="B99" s="1" t="str">
        <f>IF($G99 &lt;&gt; " ",cas!A100," ")</f>
        <v xml:space="preserve"> </v>
      </c>
      <c r="C99" s="6" t="str">
        <f>IF($G99&lt;&gt;" ",INDEX(meno!$B:$B,MATCH(B99,meno!$A:$A,0),1)," ")</f>
        <v xml:space="preserve"> </v>
      </c>
      <c r="D99" s="6" t="str">
        <f>IF($G99&lt;&gt;" ",IF(INDEX(meno!$E:$E,MATCH(B99,meno!$A:$A,0),1)=0," ",INDEX(meno!$E:$E,MATCH(B99,meno!$A:$A,0),1))," ")</f>
        <v xml:space="preserve"> </v>
      </c>
      <c r="E99" s="7" t="str">
        <f>IF($B99&lt;&gt;" ",IF(INDEX(meno!$F:$F,MATCH($B99,meno!$A:$A,0),1)=0," ",UPPER(INDEX(meno!$F:$F,MATCH($B99,meno!$A:$A,0),1)))," ")</f>
        <v xml:space="preserve"> </v>
      </c>
      <c r="F99" s="18" t="str">
        <f>IF($G99&lt;&gt;" ",INDEX(meno!$D:$D,MATCH(B99,meno!$A:$A,0),1)," ")</f>
        <v xml:space="preserve"> </v>
      </c>
      <c r="G99" s="5" t="str">
        <f>IF(vysl!$H99="B",IF(HOUR(cas!$B100)=9,"DNF",IF(HOUR(cas!$B100)=8,"DQ",cas!$B100))," ")</f>
        <v xml:space="preserve"> </v>
      </c>
      <c r="H99" s="7" t="str">
        <f t="shared" si="3"/>
        <v xml:space="preserve"> </v>
      </c>
      <c r="I99" s="9" t="str">
        <f>IF($G99&lt;&gt;" ",vysl!$A99," ")</f>
        <v xml:space="preserve"> </v>
      </c>
    </row>
    <row r="100" spans="1:9">
      <c r="A100" s="9" t="str">
        <f t="shared" si="2"/>
        <v xml:space="preserve"> </v>
      </c>
      <c r="B100" s="1" t="str">
        <f>IF($G100 &lt;&gt; " ",cas!A101," ")</f>
        <v xml:space="preserve"> </v>
      </c>
      <c r="C100" s="6" t="str">
        <f>IF($G100&lt;&gt;" ",INDEX(meno!$B:$B,MATCH(B100,meno!$A:$A,0),1)," ")</f>
        <v xml:space="preserve"> </v>
      </c>
      <c r="D100" s="6" t="str">
        <f>IF($G100&lt;&gt;" ",IF(INDEX(meno!$E:$E,MATCH(B100,meno!$A:$A,0),1)=0," ",INDEX(meno!$E:$E,MATCH(B100,meno!$A:$A,0),1))," ")</f>
        <v xml:space="preserve"> </v>
      </c>
      <c r="E100" s="7" t="str">
        <f>IF($B100&lt;&gt;" ",IF(INDEX(meno!$F:$F,MATCH($B100,meno!$A:$A,0),1)=0," ",UPPER(INDEX(meno!$F:$F,MATCH($B100,meno!$A:$A,0),1)))," ")</f>
        <v xml:space="preserve"> </v>
      </c>
      <c r="F100" s="18" t="str">
        <f>IF($G100&lt;&gt;" ",INDEX(meno!$D:$D,MATCH(B100,meno!$A:$A,0),1)," ")</f>
        <v xml:space="preserve"> </v>
      </c>
      <c r="G100" s="5" t="str">
        <f>IF(vysl!$H100="B",IF(HOUR(cas!$B101)=9,"DNF",IF(HOUR(cas!$B101)=8,"DQ",cas!$B101))," ")</f>
        <v xml:space="preserve"> </v>
      </c>
      <c r="H100" s="7" t="str">
        <f t="shared" si="3"/>
        <v xml:space="preserve"> </v>
      </c>
      <c r="I100" s="9" t="str">
        <f>IF($G100&lt;&gt;" ",vysl!$A100," ")</f>
        <v xml:space="preserve"> </v>
      </c>
    </row>
    <row r="101" spans="1:9">
      <c r="A101" s="9" t="str">
        <f t="shared" si="2"/>
        <v xml:space="preserve"> </v>
      </c>
      <c r="B101" s="1" t="str">
        <f>IF($G101 &lt;&gt; " ",cas!A102," ")</f>
        <v xml:space="preserve"> </v>
      </c>
      <c r="C101" s="6" t="str">
        <f>IF($G101&lt;&gt;" ",INDEX(meno!$B:$B,MATCH(B101,meno!$A:$A,0),1)," ")</f>
        <v xml:space="preserve"> </v>
      </c>
      <c r="D101" s="6" t="str">
        <f>IF($G101&lt;&gt;" ",IF(INDEX(meno!$E:$E,MATCH(B101,meno!$A:$A,0),1)=0," ",INDEX(meno!$E:$E,MATCH(B101,meno!$A:$A,0),1))," ")</f>
        <v xml:space="preserve"> </v>
      </c>
      <c r="E101" s="7" t="str">
        <f>IF($B101&lt;&gt;" ",IF(INDEX(meno!$F:$F,MATCH($B101,meno!$A:$A,0),1)=0," ",UPPER(INDEX(meno!$F:$F,MATCH($B101,meno!$A:$A,0),1)))," ")</f>
        <v xml:space="preserve"> </v>
      </c>
      <c r="F101" s="18" t="str">
        <f>IF($G101&lt;&gt;" ",INDEX(meno!$D:$D,MATCH(B101,meno!$A:$A,0),1)," ")</f>
        <v xml:space="preserve"> </v>
      </c>
      <c r="G101" s="5" t="str">
        <f>IF(vysl!$H101="B",IF(HOUR(cas!$B102)=9,"DNF",IF(HOUR(cas!$B102)=8,"DQ",cas!$B102))," ")</f>
        <v xml:space="preserve"> </v>
      </c>
      <c r="H101" s="7" t="str">
        <f t="shared" si="3"/>
        <v xml:space="preserve"> </v>
      </c>
      <c r="I101" s="9" t="str">
        <f>IF($G101&lt;&gt;" ",vysl!$A101," ")</f>
        <v xml:space="preserve"> </v>
      </c>
    </row>
    <row r="102" spans="1:9">
      <c r="A102" s="9" t="str">
        <f t="shared" si="2"/>
        <v xml:space="preserve"> </v>
      </c>
      <c r="B102" s="1" t="str">
        <f>IF($G102 &lt;&gt; " ",cas!A103," ")</f>
        <v xml:space="preserve"> </v>
      </c>
      <c r="C102" s="6" t="str">
        <f>IF($G102&lt;&gt;" ",INDEX(meno!$B:$B,MATCH(B102,meno!$A:$A,0),1)," ")</f>
        <v xml:space="preserve"> </v>
      </c>
      <c r="D102" s="6" t="str">
        <f>IF($G102&lt;&gt;" ",IF(INDEX(meno!$E:$E,MATCH(B102,meno!$A:$A,0),1)=0," ",INDEX(meno!$E:$E,MATCH(B102,meno!$A:$A,0),1))," ")</f>
        <v xml:space="preserve"> </v>
      </c>
      <c r="E102" s="7" t="str">
        <f>IF($B102&lt;&gt;" ",IF(INDEX(meno!$F:$F,MATCH($B102,meno!$A:$A,0),1)=0," ",UPPER(INDEX(meno!$F:$F,MATCH($B102,meno!$A:$A,0),1)))," ")</f>
        <v xml:space="preserve"> </v>
      </c>
      <c r="F102" s="18" t="str">
        <f>IF($G102&lt;&gt;" ",INDEX(meno!$D:$D,MATCH(B102,meno!$A:$A,0),1)," ")</f>
        <v xml:space="preserve"> </v>
      </c>
      <c r="G102" s="5" t="str">
        <f>IF(vysl!$H102="B",IF(HOUR(cas!$B103)=9,"DNF",IF(HOUR(cas!$B103)=8,"DQ",cas!$B103))," ")</f>
        <v xml:space="preserve"> </v>
      </c>
      <c r="H102" s="7" t="str">
        <f t="shared" si="3"/>
        <v xml:space="preserve"> </v>
      </c>
      <c r="I102" s="9" t="str">
        <f>IF($G102&lt;&gt;" ",vysl!$A102," ")</f>
        <v xml:space="preserve"> </v>
      </c>
    </row>
    <row r="103" spans="1:9">
      <c r="A103" s="9" t="str">
        <f t="shared" si="2"/>
        <v xml:space="preserve"> </v>
      </c>
      <c r="B103" s="1" t="str">
        <f>IF($G103 &lt;&gt; " ",cas!A104," ")</f>
        <v xml:space="preserve"> </v>
      </c>
      <c r="C103" s="6" t="str">
        <f>IF($G103&lt;&gt;" ",INDEX(meno!$B:$B,MATCH(B103,meno!$A:$A,0),1)," ")</f>
        <v xml:space="preserve"> </v>
      </c>
      <c r="D103" s="6" t="str">
        <f>IF($G103&lt;&gt;" ",IF(INDEX(meno!$E:$E,MATCH(B103,meno!$A:$A,0),1)=0," ",INDEX(meno!$E:$E,MATCH(B103,meno!$A:$A,0),1))," ")</f>
        <v xml:space="preserve"> </v>
      </c>
      <c r="E103" s="7" t="str">
        <f>IF($B103&lt;&gt;" ",IF(INDEX(meno!$F:$F,MATCH($B103,meno!$A:$A,0),1)=0," ",UPPER(INDEX(meno!$F:$F,MATCH($B103,meno!$A:$A,0),1)))," ")</f>
        <v xml:space="preserve"> </v>
      </c>
      <c r="F103" s="18" t="str">
        <f>IF($G103&lt;&gt;" ",INDEX(meno!$D:$D,MATCH(B103,meno!$A:$A,0),1)," ")</f>
        <v xml:space="preserve"> </v>
      </c>
      <c r="G103" s="5" t="str">
        <f>IF(vysl!$H103="B",IF(HOUR(cas!$B104)=9,"DNF",IF(HOUR(cas!$B104)=8,"DQ",cas!$B104))," ")</f>
        <v xml:space="preserve"> </v>
      </c>
      <c r="H103" s="7" t="str">
        <f t="shared" si="3"/>
        <v xml:space="preserve"> </v>
      </c>
      <c r="I103" s="9" t="str">
        <f>IF($G103&lt;&gt;" ",vysl!$A103," ")</f>
        <v xml:space="preserve"> </v>
      </c>
    </row>
    <row r="104" spans="1:9">
      <c r="A104" s="9" t="str">
        <f t="shared" si="2"/>
        <v xml:space="preserve"> </v>
      </c>
      <c r="B104" s="1" t="str">
        <f>IF($G104 &lt;&gt; " ",cas!A105," ")</f>
        <v xml:space="preserve"> </v>
      </c>
      <c r="C104" s="6" t="str">
        <f>IF($G104&lt;&gt;" ",INDEX(meno!$B:$B,MATCH(B104,meno!$A:$A,0),1)," ")</f>
        <v xml:space="preserve"> </v>
      </c>
      <c r="D104" s="6" t="str">
        <f>IF($G104&lt;&gt;" ",IF(INDEX(meno!$E:$E,MATCH(B104,meno!$A:$A,0),1)=0," ",INDEX(meno!$E:$E,MATCH(B104,meno!$A:$A,0),1))," ")</f>
        <v xml:space="preserve"> </v>
      </c>
      <c r="E104" s="7" t="str">
        <f>IF($B104&lt;&gt;" ",IF(INDEX(meno!$F:$F,MATCH($B104,meno!$A:$A,0),1)=0," ",UPPER(INDEX(meno!$F:$F,MATCH($B104,meno!$A:$A,0),1)))," ")</f>
        <v xml:space="preserve"> </v>
      </c>
      <c r="F104" s="18" t="str">
        <f>IF($G104&lt;&gt;" ",INDEX(meno!$D:$D,MATCH(B104,meno!$A:$A,0),1)," ")</f>
        <v xml:space="preserve"> </v>
      </c>
      <c r="G104" s="5" t="str">
        <f>IF(vysl!$H104="B",IF(HOUR(cas!$B105)=9,"DNF",IF(HOUR(cas!$B105)=8,"DQ",cas!$B105))," ")</f>
        <v xml:space="preserve"> </v>
      </c>
      <c r="H104" s="7" t="str">
        <f t="shared" si="3"/>
        <v xml:space="preserve"> </v>
      </c>
      <c r="I104" s="9" t="str">
        <f>IF($G104&lt;&gt;" ",vysl!$A104," ")</f>
        <v xml:space="preserve"> </v>
      </c>
    </row>
    <row r="105" spans="1:9">
      <c r="A105" s="9" t="str">
        <f t="shared" si="2"/>
        <v xml:space="preserve"> </v>
      </c>
      <c r="B105" s="1" t="str">
        <f>IF($G105 &lt;&gt; " ",cas!A106," ")</f>
        <v xml:space="preserve"> </v>
      </c>
      <c r="C105" s="6" t="str">
        <f>IF($G105&lt;&gt;" ",INDEX(meno!$B:$B,MATCH(B105,meno!$A:$A,0),1)," ")</f>
        <v xml:space="preserve"> </v>
      </c>
      <c r="D105" s="6" t="str">
        <f>IF($G105&lt;&gt;" ",IF(INDEX(meno!$E:$E,MATCH(B105,meno!$A:$A,0),1)=0," ",INDEX(meno!$E:$E,MATCH(B105,meno!$A:$A,0),1))," ")</f>
        <v xml:space="preserve"> </v>
      </c>
      <c r="E105" s="7" t="str">
        <f>IF($B105&lt;&gt;" ",IF(INDEX(meno!$F:$F,MATCH($B105,meno!$A:$A,0),1)=0," ",UPPER(INDEX(meno!$F:$F,MATCH($B105,meno!$A:$A,0),1)))," ")</f>
        <v xml:space="preserve"> </v>
      </c>
      <c r="F105" s="18" t="str">
        <f>IF($G105&lt;&gt;" ",INDEX(meno!$D:$D,MATCH(B105,meno!$A:$A,0),1)," ")</f>
        <v xml:space="preserve"> </v>
      </c>
      <c r="G105" s="5" t="str">
        <f>IF(vysl!$H105="B",IF(HOUR(cas!$B106)=9,"DNF",IF(HOUR(cas!$B106)=8,"DQ",cas!$B106))," ")</f>
        <v xml:space="preserve"> </v>
      </c>
      <c r="H105" s="7" t="str">
        <f t="shared" si="3"/>
        <v xml:space="preserve"> </v>
      </c>
      <c r="I105" s="9" t="str">
        <f>IF($G105&lt;&gt;" ",vysl!$A105," ")</f>
        <v xml:space="preserve"> </v>
      </c>
    </row>
    <row r="106" spans="1:9">
      <c r="A106" s="9" t="str">
        <f t="shared" si="2"/>
        <v xml:space="preserve"> </v>
      </c>
      <c r="B106" s="1" t="str">
        <f>IF($G106 &lt;&gt; " ",cas!A107," ")</f>
        <v xml:space="preserve"> </v>
      </c>
      <c r="C106" s="6" t="str">
        <f>IF($G106&lt;&gt;" ",INDEX(meno!$B:$B,MATCH(B106,meno!$A:$A,0),1)," ")</f>
        <v xml:space="preserve"> </v>
      </c>
      <c r="D106" s="6" t="str">
        <f>IF($G106&lt;&gt;" ",IF(INDEX(meno!$E:$E,MATCH(B106,meno!$A:$A,0),1)=0," ",INDEX(meno!$E:$E,MATCH(B106,meno!$A:$A,0),1))," ")</f>
        <v xml:space="preserve"> </v>
      </c>
      <c r="E106" s="7" t="str">
        <f>IF($B106&lt;&gt;" ",IF(INDEX(meno!$F:$F,MATCH($B106,meno!$A:$A,0),1)=0," ",UPPER(INDEX(meno!$F:$F,MATCH($B106,meno!$A:$A,0),1)))," ")</f>
        <v xml:space="preserve"> </v>
      </c>
      <c r="F106" s="18" t="str">
        <f>IF($G106&lt;&gt;" ",INDEX(meno!$D:$D,MATCH(B106,meno!$A:$A,0),1)," ")</f>
        <v xml:space="preserve"> </v>
      </c>
      <c r="G106" s="5" t="str">
        <f>IF(vysl!$H106="B",IF(HOUR(cas!$B107)=9,"DNF",IF(HOUR(cas!$B107)=8,"DQ",cas!$B107))," ")</f>
        <v xml:space="preserve"> </v>
      </c>
      <c r="H106" s="7" t="str">
        <f t="shared" si="3"/>
        <v xml:space="preserve"> </v>
      </c>
      <c r="I106" s="9" t="str">
        <f>IF($G106&lt;&gt;" ",vysl!$A106," ")</f>
        <v xml:space="preserve"> </v>
      </c>
    </row>
    <row r="107" spans="1:9">
      <c r="A107" s="9" t="str">
        <f t="shared" si="2"/>
        <v xml:space="preserve"> </v>
      </c>
      <c r="B107" s="1" t="str">
        <f>IF($G107 &lt;&gt; " ",cas!A108," ")</f>
        <v xml:space="preserve"> </v>
      </c>
      <c r="C107" s="6" t="str">
        <f>IF($G107&lt;&gt;" ",INDEX(meno!$B:$B,MATCH(B107,meno!$A:$A,0),1)," ")</f>
        <v xml:space="preserve"> </v>
      </c>
      <c r="D107" s="6" t="str">
        <f>IF($G107&lt;&gt;" ",IF(INDEX(meno!$E:$E,MATCH(B107,meno!$A:$A,0),1)=0," ",INDEX(meno!$E:$E,MATCH(B107,meno!$A:$A,0),1))," ")</f>
        <v xml:space="preserve"> </v>
      </c>
      <c r="E107" s="7" t="str">
        <f>IF($B107&lt;&gt;" ",IF(INDEX(meno!$F:$F,MATCH($B107,meno!$A:$A,0),1)=0," ",UPPER(INDEX(meno!$F:$F,MATCH($B107,meno!$A:$A,0),1)))," ")</f>
        <v xml:space="preserve"> </v>
      </c>
      <c r="F107" s="18" t="str">
        <f>IF($G107&lt;&gt;" ",INDEX(meno!$D:$D,MATCH(B107,meno!$A:$A,0),1)," ")</f>
        <v xml:space="preserve"> </v>
      </c>
      <c r="G107" s="5" t="str">
        <f>IF(vysl!$H107="B",IF(HOUR(cas!$B108)=9,"DNF",IF(HOUR(cas!$B108)=8,"DQ",cas!$B108))," ")</f>
        <v xml:space="preserve"> </v>
      </c>
      <c r="H107" s="7" t="str">
        <f t="shared" si="3"/>
        <v xml:space="preserve"> </v>
      </c>
      <c r="I107" s="9" t="str">
        <f>IF($G107&lt;&gt;" ",vysl!$A107," ")</f>
        <v xml:space="preserve"> </v>
      </c>
    </row>
    <row r="108" spans="1:9">
      <c r="A108" s="9" t="str">
        <f t="shared" si="2"/>
        <v xml:space="preserve"> </v>
      </c>
      <c r="B108" s="1" t="str">
        <f>IF($G108 &lt;&gt; " ",cas!A109," ")</f>
        <v xml:space="preserve"> </v>
      </c>
      <c r="C108" s="6" t="str">
        <f>IF($G108&lt;&gt;" ",INDEX(meno!$B:$B,MATCH(B108,meno!$A:$A,0),1)," ")</f>
        <v xml:space="preserve"> </v>
      </c>
      <c r="D108" s="6" t="str">
        <f>IF($G108&lt;&gt;" ",IF(INDEX(meno!$E:$E,MATCH(B108,meno!$A:$A,0),1)=0," ",INDEX(meno!$E:$E,MATCH(B108,meno!$A:$A,0),1))," ")</f>
        <v xml:space="preserve"> </v>
      </c>
      <c r="E108" s="7" t="str">
        <f>IF($B108&lt;&gt;" ",IF(INDEX(meno!$F:$F,MATCH($B108,meno!$A:$A,0),1)=0," ",UPPER(INDEX(meno!$F:$F,MATCH($B108,meno!$A:$A,0),1)))," ")</f>
        <v xml:space="preserve"> </v>
      </c>
      <c r="F108" s="18" t="str">
        <f>IF($G108&lt;&gt;" ",INDEX(meno!$D:$D,MATCH(B108,meno!$A:$A,0),1)," ")</f>
        <v xml:space="preserve"> </v>
      </c>
      <c r="G108" s="5" t="str">
        <f>IF(vysl!$H108="B",IF(HOUR(cas!$B109)=9,"DNF",IF(HOUR(cas!$B109)=8,"DQ",cas!$B109))," ")</f>
        <v xml:space="preserve"> </v>
      </c>
      <c r="H108" s="7" t="str">
        <f t="shared" si="3"/>
        <v xml:space="preserve"> </v>
      </c>
      <c r="I108" s="9" t="str">
        <f>IF($G108&lt;&gt;" ",vysl!$A108," ")</f>
        <v xml:space="preserve"> </v>
      </c>
    </row>
    <row r="109" spans="1:9">
      <c r="A109" s="9" t="str">
        <f t="shared" si="2"/>
        <v xml:space="preserve"> </v>
      </c>
      <c r="B109" s="1" t="str">
        <f>IF($G109 &lt;&gt; " ",cas!A110," ")</f>
        <v xml:space="preserve"> </v>
      </c>
      <c r="C109" s="6" t="str">
        <f>IF($G109&lt;&gt;" ",INDEX(meno!$B:$B,MATCH(B109,meno!$A:$A,0),1)," ")</f>
        <v xml:space="preserve"> </v>
      </c>
      <c r="D109" s="6" t="str">
        <f>IF($G109&lt;&gt;" ",IF(INDEX(meno!$E:$E,MATCH(B109,meno!$A:$A,0),1)=0," ",INDEX(meno!$E:$E,MATCH(B109,meno!$A:$A,0),1))," ")</f>
        <v xml:space="preserve"> </v>
      </c>
      <c r="E109" s="7" t="str">
        <f>IF($B109&lt;&gt;" ",IF(INDEX(meno!$F:$F,MATCH($B109,meno!$A:$A,0),1)=0," ",UPPER(INDEX(meno!$F:$F,MATCH($B109,meno!$A:$A,0),1)))," ")</f>
        <v xml:space="preserve"> </v>
      </c>
      <c r="F109" s="18" t="str">
        <f>IF($G109&lt;&gt;" ",INDEX(meno!$D:$D,MATCH(B109,meno!$A:$A,0),1)," ")</f>
        <v xml:space="preserve"> </v>
      </c>
      <c r="G109" s="5" t="str">
        <f>IF(vysl!$H109="B",IF(HOUR(cas!$B110)=9,"DNF",IF(HOUR(cas!$B110)=8,"DQ",cas!$B110))," ")</f>
        <v xml:space="preserve"> </v>
      </c>
      <c r="H109" s="7" t="str">
        <f t="shared" si="3"/>
        <v xml:space="preserve"> </v>
      </c>
      <c r="I109" s="9" t="str">
        <f>IF($G109&lt;&gt;" ",vysl!$A109," ")</f>
        <v xml:space="preserve"> </v>
      </c>
    </row>
    <row r="110" spans="1:9">
      <c r="A110" s="9" t="str">
        <f t="shared" si="2"/>
        <v xml:space="preserve"> </v>
      </c>
      <c r="B110" s="1" t="str">
        <f>IF($G110 &lt;&gt; " ",cas!A111," ")</f>
        <v xml:space="preserve"> </v>
      </c>
      <c r="C110" s="6" t="str">
        <f>IF($G110&lt;&gt;" ",INDEX(meno!$B:$B,MATCH(B110,meno!$A:$A,0),1)," ")</f>
        <v xml:space="preserve"> </v>
      </c>
      <c r="D110" s="6" t="str">
        <f>IF($G110&lt;&gt;" ",IF(INDEX(meno!$E:$E,MATCH(B110,meno!$A:$A,0),1)=0," ",INDEX(meno!$E:$E,MATCH(B110,meno!$A:$A,0),1))," ")</f>
        <v xml:space="preserve"> </v>
      </c>
      <c r="E110" s="7" t="str">
        <f>IF($B110&lt;&gt;" ",IF(INDEX(meno!$F:$F,MATCH($B110,meno!$A:$A,0),1)=0," ",UPPER(INDEX(meno!$F:$F,MATCH($B110,meno!$A:$A,0),1)))," ")</f>
        <v xml:space="preserve"> </v>
      </c>
      <c r="F110" s="18" t="str">
        <f>IF($G110&lt;&gt;" ",INDEX(meno!$D:$D,MATCH(B110,meno!$A:$A,0),1)," ")</f>
        <v xml:space="preserve"> </v>
      </c>
      <c r="G110" s="5" t="str">
        <f>IF(vysl!$H110="B",IF(HOUR(cas!$B111)=9,"DNF",IF(HOUR(cas!$B111)=8,"DQ",cas!$B111))," ")</f>
        <v xml:space="preserve"> </v>
      </c>
      <c r="H110" s="7" t="str">
        <f t="shared" si="3"/>
        <v xml:space="preserve"> </v>
      </c>
      <c r="I110" s="9" t="str">
        <f>IF($G110&lt;&gt;" ",vysl!$A110," ")</f>
        <v xml:space="preserve"> </v>
      </c>
    </row>
    <row r="111" spans="1:9">
      <c r="A111" s="9" t="str">
        <f t="shared" si="2"/>
        <v xml:space="preserve"> </v>
      </c>
      <c r="B111" s="1" t="str">
        <f>IF($G111 &lt;&gt; " ",cas!A112," ")</f>
        <v xml:space="preserve"> </v>
      </c>
      <c r="C111" s="6" t="str">
        <f>IF($G111&lt;&gt;" ",INDEX(meno!$B:$B,MATCH(B111,meno!$A:$A,0),1)," ")</f>
        <v xml:space="preserve"> </v>
      </c>
      <c r="D111" s="6" t="str">
        <f>IF($G111&lt;&gt;" ",IF(INDEX(meno!$E:$E,MATCH(B111,meno!$A:$A,0),1)=0," ",INDEX(meno!$E:$E,MATCH(B111,meno!$A:$A,0),1))," ")</f>
        <v xml:space="preserve"> </v>
      </c>
      <c r="E111" s="7" t="str">
        <f>IF($B111&lt;&gt;" ",IF(INDEX(meno!$F:$F,MATCH($B111,meno!$A:$A,0),1)=0," ",UPPER(INDEX(meno!$F:$F,MATCH($B111,meno!$A:$A,0),1)))," ")</f>
        <v xml:space="preserve"> </v>
      </c>
      <c r="F111" s="18" t="str">
        <f>IF($G111&lt;&gt;" ",INDEX(meno!$D:$D,MATCH(B111,meno!$A:$A,0),1)," ")</f>
        <v xml:space="preserve"> </v>
      </c>
      <c r="G111" s="5" t="str">
        <f>IF(vysl!$H111="B",IF(HOUR(cas!$B112)=9,"DNF",IF(HOUR(cas!$B112)=8,"DQ",cas!$B112))," ")</f>
        <v xml:space="preserve"> </v>
      </c>
      <c r="H111" s="7" t="str">
        <f t="shared" si="3"/>
        <v xml:space="preserve"> </v>
      </c>
      <c r="I111" s="9" t="str">
        <f>IF($G111&lt;&gt;" ",vysl!$A111," ")</f>
        <v xml:space="preserve"> </v>
      </c>
    </row>
    <row r="112" spans="1:9">
      <c r="A112" s="9" t="str">
        <f t="shared" si="2"/>
        <v xml:space="preserve"> </v>
      </c>
      <c r="B112" s="1" t="str">
        <f>IF($G112 &lt;&gt; " ",cas!A113," ")</f>
        <v xml:space="preserve"> </v>
      </c>
      <c r="C112" s="6" t="str">
        <f>IF($G112&lt;&gt;" ",INDEX(meno!$B:$B,MATCH(B112,meno!$A:$A,0),1)," ")</f>
        <v xml:space="preserve"> </v>
      </c>
      <c r="D112" s="6" t="str">
        <f>IF($G112&lt;&gt;" ",IF(INDEX(meno!$E:$E,MATCH(B112,meno!$A:$A,0),1)=0," ",INDEX(meno!$E:$E,MATCH(B112,meno!$A:$A,0),1))," ")</f>
        <v xml:space="preserve"> </v>
      </c>
      <c r="E112" s="7" t="str">
        <f>IF($B112&lt;&gt;" ",IF(INDEX(meno!$F:$F,MATCH($B112,meno!$A:$A,0),1)=0," ",UPPER(INDEX(meno!$F:$F,MATCH($B112,meno!$A:$A,0),1)))," ")</f>
        <v xml:space="preserve"> </v>
      </c>
      <c r="F112" s="18" t="str">
        <f>IF($G112&lt;&gt;" ",INDEX(meno!$D:$D,MATCH(B112,meno!$A:$A,0),1)," ")</f>
        <v xml:space="preserve"> </v>
      </c>
      <c r="G112" s="5" t="str">
        <f>IF(vysl!$H112="B",IF(HOUR(cas!$B113)=9,"DNF",IF(HOUR(cas!$B113)=8,"DQ",cas!$B113))," ")</f>
        <v xml:space="preserve"> </v>
      </c>
      <c r="H112" s="7" t="str">
        <f t="shared" si="3"/>
        <v xml:space="preserve"> </v>
      </c>
      <c r="I112" s="9" t="str">
        <f>IF($G112&lt;&gt;" ",vysl!$A112," ")</f>
        <v xml:space="preserve"> </v>
      </c>
    </row>
    <row r="113" spans="1:9">
      <c r="A113" s="9" t="str">
        <f t="shared" si="2"/>
        <v xml:space="preserve"> </v>
      </c>
      <c r="B113" s="1" t="str">
        <f>IF($G113 &lt;&gt; " ",cas!A114," ")</f>
        <v xml:space="preserve"> </v>
      </c>
      <c r="C113" s="6" t="str">
        <f>IF($G113&lt;&gt;" ",INDEX(meno!$B:$B,MATCH(B113,meno!$A:$A,0),1)," ")</f>
        <v xml:space="preserve"> </v>
      </c>
      <c r="D113" s="6" t="str">
        <f>IF($G113&lt;&gt;" ",IF(INDEX(meno!$E:$E,MATCH(B113,meno!$A:$A,0),1)=0," ",INDEX(meno!$E:$E,MATCH(B113,meno!$A:$A,0),1))," ")</f>
        <v xml:space="preserve"> </v>
      </c>
      <c r="E113" s="7" t="str">
        <f>IF($B113&lt;&gt;" ",IF(INDEX(meno!$F:$F,MATCH($B113,meno!$A:$A,0),1)=0," ",UPPER(INDEX(meno!$F:$F,MATCH($B113,meno!$A:$A,0),1)))," ")</f>
        <v xml:space="preserve"> </v>
      </c>
      <c r="F113" s="18" t="str">
        <f>IF($G113&lt;&gt;" ",INDEX(meno!$D:$D,MATCH(B113,meno!$A:$A,0),1)," ")</f>
        <v xml:space="preserve"> </v>
      </c>
      <c r="G113" s="5" t="str">
        <f>IF(vysl!$H113="B",IF(HOUR(cas!$B114)=9,"DNF",IF(HOUR(cas!$B114)=8,"DQ",cas!$B114))," ")</f>
        <v xml:space="preserve"> </v>
      </c>
      <c r="H113" s="7" t="str">
        <f t="shared" si="3"/>
        <v xml:space="preserve"> </v>
      </c>
      <c r="I113" s="9" t="str">
        <f>IF($G113&lt;&gt;" ",vysl!$A113," ")</f>
        <v xml:space="preserve"> </v>
      </c>
    </row>
    <row r="114" spans="1:9">
      <c r="A114" s="9" t="str">
        <f t="shared" si="2"/>
        <v xml:space="preserve"> </v>
      </c>
      <c r="B114" s="1" t="str">
        <f>IF($G114 &lt;&gt; " ",cas!A115," ")</f>
        <v xml:space="preserve"> </v>
      </c>
      <c r="C114" s="6" t="str">
        <f>IF($G114&lt;&gt;" ",INDEX(meno!$B:$B,MATCH(B114,meno!$A:$A,0),1)," ")</f>
        <v xml:space="preserve"> </v>
      </c>
      <c r="D114" s="6" t="str">
        <f>IF($G114&lt;&gt;" ",IF(INDEX(meno!$E:$E,MATCH(B114,meno!$A:$A,0),1)=0," ",INDEX(meno!$E:$E,MATCH(B114,meno!$A:$A,0),1))," ")</f>
        <v xml:space="preserve"> </v>
      </c>
      <c r="E114" s="7" t="str">
        <f>IF($B114&lt;&gt;" ",IF(INDEX(meno!$F:$F,MATCH($B114,meno!$A:$A,0),1)=0," ",UPPER(INDEX(meno!$F:$F,MATCH($B114,meno!$A:$A,0),1)))," ")</f>
        <v xml:space="preserve"> </v>
      </c>
      <c r="F114" s="18" t="str">
        <f>IF($G114&lt;&gt;" ",INDEX(meno!$D:$D,MATCH(B114,meno!$A:$A,0),1)," ")</f>
        <v xml:space="preserve"> </v>
      </c>
      <c r="G114" s="5" t="str">
        <f>IF(vysl!$H114="B",IF(HOUR(cas!$B115)=9,"DNF",IF(HOUR(cas!$B115)=8,"DQ",cas!$B115))," ")</f>
        <v xml:space="preserve"> </v>
      </c>
      <c r="H114" s="7" t="str">
        <f t="shared" si="3"/>
        <v xml:space="preserve"> </v>
      </c>
      <c r="I114" s="9" t="str">
        <f>IF($G114&lt;&gt;" ",vysl!$A114," ")</f>
        <v xml:space="preserve"> </v>
      </c>
    </row>
    <row r="115" spans="1:9">
      <c r="A115" s="9" t="str">
        <f t="shared" si="2"/>
        <v xml:space="preserve"> </v>
      </c>
      <c r="B115" s="1" t="str">
        <f>IF($G115 &lt;&gt; " ",cas!A116," ")</f>
        <v xml:space="preserve"> </v>
      </c>
      <c r="C115" s="6" t="str">
        <f>IF($G115&lt;&gt;" ",INDEX(meno!$B:$B,MATCH(B115,meno!$A:$A,0),1)," ")</f>
        <v xml:space="preserve"> </v>
      </c>
      <c r="D115" s="6" t="str">
        <f>IF($G115&lt;&gt;" ",IF(INDEX(meno!$E:$E,MATCH(B115,meno!$A:$A,0),1)=0," ",INDEX(meno!$E:$E,MATCH(B115,meno!$A:$A,0),1))," ")</f>
        <v xml:space="preserve"> </v>
      </c>
      <c r="E115" s="7" t="str">
        <f>IF($B115&lt;&gt;" ",IF(INDEX(meno!$F:$F,MATCH($B115,meno!$A:$A,0),1)=0," ",UPPER(INDEX(meno!$F:$F,MATCH($B115,meno!$A:$A,0),1)))," ")</f>
        <v xml:space="preserve"> </v>
      </c>
      <c r="F115" s="18" t="str">
        <f>IF($G115&lt;&gt;" ",INDEX(meno!$D:$D,MATCH(B115,meno!$A:$A,0),1)," ")</f>
        <v xml:space="preserve"> </v>
      </c>
      <c r="G115" s="5" t="str">
        <f>IF(vysl!$H115="B",IF(HOUR(cas!$B116)=9,"DNF",IF(HOUR(cas!$B116)=8,"DQ",cas!$B116))," ")</f>
        <v xml:space="preserve"> </v>
      </c>
      <c r="H115" s="7" t="str">
        <f t="shared" si="3"/>
        <v xml:space="preserve"> </v>
      </c>
      <c r="I115" s="9" t="str">
        <f>IF($G115&lt;&gt;" ",vysl!$A115," ")</f>
        <v xml:space="preserve"> </v>
      </c>
    </row>
    <row r="116" spans="1:9">
      <c r="A116" s="9" t="str">
        <f t="shared" si="2"/>
        <v xml:space="preserve"> </v>
      </c>
      <c r="B116" s="1" t="str">
        <f>IF($G116 &lt;&gt; " ",cas!A117," ")</f>
        <v xml:space="preserve"> </v>
      </c>
      <c r="C116" s="6" t="str">
        <f>IF($G116&lt;&gt;" ",INDEX(meno!$B:$B,MATCH(B116,meno!$A:$A,0),1)," ")</f>
        <v xml:space="preserve"> </v>
      </c>
      <c r="D116" s="6" t="str">
        <f>IF($G116&lt;&gt;" ",IF(INDEX(meno!$E:$E,MATCH(B116,meno!$A:$A,0),1)=0," ",INDEX(meno!$E:$E,MATCH(B116,meno!$A:$A,0),1))," ")</f>
        <v xml:space="preserve"> </v>
      </c>
      <c r="E116" s="7" t="str">
        <f>IF($B116&lt;&gt;" ",IF(INDEX(meno!$F:$F,MATCH($B116,meno!$A:$A,0),1)=0," ",UPPER(INDEX(meno!$F:$F,MATCH($B116,meno!$A:$A,0),1)))," ")</f>
        <v xml:space="preserve"> </v>
      </c>
      <c r="F116" s="18" t="str">
        <f>IF($G116&lt;&gt;" ",INDEX(meno!$D:$D,MATCH(B116,meno!$A:$A,0),1)," ")</f>
        <v xml:space="preserve"> </v>
      </c>
      <c r="G116" s="5" t="str">
        <f>IF(vysl!$H116="B",IF(HOUR(cas!$B117)=9,"DNF",IF(HOUR(cas!$B117)=8,"DQ",cas!$B117))," ")</f>
        <v xml:space="preserve"> </v>
      </c>
      <c r="H116" s="7" t="str">
        <f t="shared" si="3"/>
        <v xml:space="preserve"> </v>
      </c>
      <c r="I116" s="9" t="str">
        <f>IF($G116&lt;&gt;" ",vysl!$A116," ")</f>
        <v xml:space="preserve"> </v>
      </c>
    </row>
    <row r="117" spans="1:9">
      <c r="A117" s="9" t="str">
        <f t="shared" si="2"/>
        <v xml:space="preserve"> </v>
      </c>
      <c r="B117" s="1" t="str">
        <f>IF($G117 &lt;&gt; " ",cas!A118," ")</f>
        <v xml:space="preserve"> </v>
      </c>
      <c r="C117" s="6" t="str">
        <f>IF($G117&lt;&gt;" ",INDEX(meno!$B:$B,MATCH(B117,meno!$A:$A,0),1)," ")</f>
        <v xml:space="preserve"> </v>
      </c>
      <c r="D117" s="6" t="str">
        <f>IF($G117&lt;&gt;" ",IF(INDEX(meno!$E:$E,MATCH(B117,meno!$A:$A,0),1)=0," ",INDEX(meno!$E:$E,MATCH(B117,meno!$A:$A,0),1))," ")</f>
        <v xml:space="preserve"> </v>
      </c>
      <c r="E117" s="7" t="str">
        <f>IF($B117&lt;&gt;" ",IF(INDEX(meno!$F:$F,MATCH($B117,meno!$A:$A,0),1)=0," ",UPPER(INDEX(meno!$F:$F,MATCH($B117,meno!$A:$A,0),1)))," ")</f>
        <v xml:space="preserve"> </v>
      </c>
      <c r="F117" s="18" t="str">
        <f>IF($G117&lt;&gt;" ",INDEX(meno!$D:$D,MATCH(B117,meno!$A:$A,0),1)," ")</f>
        <v xml:space="preserve"> </v>
      </c>
      <c r="G117" s="5" t="str">
        <f>IF(vysl!$H117="B",IF(HOUR(cas!$B118)=9,"DNF",IF(HOUR(cas!$B118)=8,"DQ",cas!$B118))," ")</f>
        <v xml:space="preserve"> </v>
      </c>
      <c r="H117" s="7" t="str">
        <f t="shared" si="3"/>
        <v xml:space="preserve"> </v>
      </c>
      <c r="I117" s="9" t="str">
        <f>IF($G117&lt;&gt;" ",vysl!$A117," ")</f>
        <v xml:space="preserve"> </v>
      </c>
    </row>
    <row r="118" spans="1:9">
      <c r="A118" s="9" t="str">
        <f t="shared" si="2"/>
        <v xml:space="preserve"> </v>
      </c>
      <c r="B118" s="1" t="str">
        <f>IF($G118 &lt;&gt; " ",cas!A119," ")</f>
        <v xml:space="preserve"> </v>
      </c>
      <c r="C118" s="6" t="str">
        <f>IF($G118&lt;&gt;" ",INDEX(meno!$B:$B,MATCH(B118,meno!$A:$A,0),1)," ")</f>
        <v xml:space="preserve"> </v>
      </c>
      <c r="D118" s="6" t="str">
        <f>IF($G118&lt;&gt;" ",IF(INDEX(meno!$E:$E,MATCH(B118,meno!$A:$A,0),1)=0," ",INDEX(meno!$E:$E,MATCH(B118,meno!$A:$A,0),1))," ")</f>
        <v xml:space="preserve"> </v>
      </c>
      <c r="E118" s="7" t="str">
        <f>IF($B118&lt;&gt;" ",IF(INDEX(meno!$F:$F,MATCH($B118,meno!$A:$A,0),1)=0," ",UPPER(INDEX(meno!$F:$F,MATCH($B118,meno!$A:$A,0),1)))," ")</f>
        <v xml:space="preserve"> </v>
      </c>
      <c r="F118" s="18" t="str">
        <f>IF($G118&lt;&gt;" ",INDEX(meno!$D:$D,MATCH(B118,meno!$A:$A,0),1)," ")</f>
        <v xml:space="preserve"> </v>
      </c>
      <c r="G118" s="5" t="str">
        <f>IF(vysl!$H118="B",IF(HOUR(cas!$B119)=9,"DNF",IF(HOUR(cas!$B119)=8,"DQ",cas!$B119))," ")</f>
        <v xml:space="preserve"> </v>
      </c>
      <c r="H118" s="7" t="str">
        <f t="shared" si="3"/>
        <v xml:space="preserve"> </v>
      </c>
      <c r="I118" s="9" t="str">
        <f>IF($G118&lt;&gt;" ",vysl!$A118," ")</f>
        <v xml:space="preserve"> </v>
      </c>
    </row>
    <row r="119" spans="1:9">
      <c r="A119" s="9" t="str">
        <f t="shared" si="2"/>
        <v xml:space="preserve"> </v>
      </c>
      <c r="B119" s="1" t="str">
        <f>IF($G119 &lt;&gt; " ",cas!A120," ")</f>
        <v xml:space="preserve"> </v>
      </c>
      <c r="C119" s="6" t="str">
        <f>IF($G119&lt;&gt;" ",INDEX(meno!$B:$B,MATCH(B119,meno!$A:$A,0),1)," ")</f>
        <v xml:space="preserve"> </v>
      </c>
      <c r="D119" s="6" t="str">
        <f>IF($G119&lt;&gt;" ",IF(INDEX(meno!$E:$E,MATCH(B119,meno!$A:$A,0),1)=0," ",INDEX(meno!$E:$E,MATCH(B119,meno!$A:$A,0),1))," ")</f>
        <v xml:space="preserve"> </v>
      </c>
      <c r="E119" s="7" t="str">
        <f>IF($B119&lt;&gt;" ",IF(INDEX(meno!$F:$F,MATCH($B119,meno!$A:$A,0),1)=0," ",UPPER(INDEX(meno!$F:$F,MATCH($B119,meno!$A:$A,0),1)))," ")</f>
        <v xml:space="preserve"> </v>
      </c>
      <c r="F119" s="18" t="str">
        <f>IF($G119&lt;&gt;" ",INDEX(meno!$D:$D,MATCH(B119,meno!$A:$A,0),1)," ")</f>
        <v xml:space="preserve"> </v>
      </c>
      <c r="G119" s="5" t="str">
        <f>IF(vysl!$H119="B",IF(HOUR(cas!$B120)=9,"DNF",IF(HOUR(cas!$B120)=8,"DQ",cas!$B120))," ")</f>
        <v xml:space="preserve"> </v>
      </c>
      <c r="H119" s="7" t="str">
        <f t="shared" si="3"/>
        <v xml:space="preserve"> </v>
      </c>
      <c r="I119" s="9" t="str">
        <f>IF($G119&lt;&gt;" ",vysl!$A119," ")</f>
        <v xml:space="preserve"> </v>
      </c>
    </row>
    <row r="120" spans="1:9">
      <c r="A120" s="9" t="str">
        <f t="shared" si="2"/>
        <v xml:space="preserve"> </v>
      </c>
      <c r="B120" s="1" t="str">
        <f>IF($G120 &lt;&gt; " ",cas!A121," ")</f>
        <v xml:space="preserve"> </v>
      </c>
      <c r="C120" s="6" t="str">
        <f>IF($G120&lt;&gt;" ",INDEX(meno!$B:$B,MATCH(B120,meno!$A:$A,0),1)," ")</f>
        <v xml:space="preserve"> </v>
      </c>
      <c r="D120" s="6" t="str">
        <f>IF($G120&lt;&gt;" ",IF(INDEX(meno!$E:$E,MATCH(B120,meno!$A:$A,0),1)=0," ",INDEX(meno!$E:$E,MATCH(B120,meno!$A:$A,0),1))," ")</f>
        <v xml:space="preserve"> </v>
      </c>
      <c r="E120" s="7" t="str">
        <f>IF($B120&lt;&gt;" ",IF(INDEX(meno!$F:$F,MATCH($B120,meno!$A:$A,0),1)=0," ",UPPER(INDEX(meno!$F:$F,MATCH($B120,meno!$A:$A,0),1)))," ")</f>
        <v xml:space="preserve"> </v>
      </c>
      <c r="F120" s="18" t="str">
        <f>IF($G120&lt;&gt;" ",INDEX(meno!$D:$D,MATCH(B120,meno!$A:$A,0),1)," ")</f>
        <v xml:space="preserve"> </v>
      </c>
      <c r="G120" s="5" t="str">
        <f>IF(vysl!$H120="B",IF(HOUR(cas!$B121)=9,"DNF",IF(HOUR(cas!$B121)=8,"DQ",cas!$B121))," ")</f>
        <v xml:space="preserve"> </v>
      </c>
      <c r="H120" s="7" t="str">
        <f t="shared" si="3"/>
        <v xml:space="preserve"> </v>
      </c>
      <c r="I120" s="9" t="str">
        <f>IF($G120&lt;&gt;" ",vysl!$A120," ")</f>
        <v xml:space="preserve"> </v>
      </c>
    </row>
    <row r="121" spans="1:9">
      <c r="A121" s="9" t="str">
        <f t="shared" si="2"/>
        <v xml:space="preserve"> </v>
      </c>
      <c r="B121" s="1" t="str">
        <f>IF($G121 &lt;&gt; " ",cas!A122," ")</f>
        <v xml:space="preserve"> </v>
      </c>
      <c r="C121" s="6" t="str">
        <f>IF($G121&lt;&gt;" ",INDEX(meno!$B:$B,MATCH(B121,meno!$A:$A,0),1)," ")</f>
        <v xml:space="preserve"> </v>
      </c>
      <c r="D121" s="6" t="str">
        <f>IF($G121&lt;&gt;" ",IF(INDEX(meno!$E:$E,MATCH(B121,meno!$A:$A,0),1)=0," ",INDEX(meno!$E:$E,MATCH(B121,meno!$A:$A,0),1))," ")</f>
        <v xml:space="preserve"> </v>
      </c>
      <c r="E121" s="7" t="str">
        <f>IF($B121&lt;&gt;" ",IF(INDEX(meno!$F:$F,MATCH($B121,meno!$A:$A,0),1)=0," ",UPPER(INDEX(meno!$F:$F,MATCH($B121,meno!$A:$A,0),1)))," ")</f>
        <v xml:space="preserve"> </v>
      </c>
      <c r="F121" s="18" t="str">
        <f>IF($G121&lt;&gt;" ",INDEX(meno!$D:$D,MATCH(B121,meno!$A:$A,0),1)," ")</f>
        <v xml:space="preserve"> </v>
      </c>
      <c r="G121" s="5" t="str">
        <f>IF(vysl!$H121="B",IF(HOUR(cas!$B122)=9,"DNF",IF(HOUR(cas!$B122)=8,"DQ",cas!$B122))," ")</f>
        <v xml:space="preserve"> </v>
      </c>
      <c r="H121" s="7" t="str">
        <f t="shared" si="3"/>
        <v xml:space="preserve"> </v>
      </c>
      <c r="I121" s="9" t="str">
        <f>IF($G121&lt;&gt;" ",vysl!$A121," ")</f>
        <v xml:space="preserve"> </v>
      </c>
    </row>
    <row r="122" spans="1:9">
      <c r="A122" s="9" t="str">
        <f t="shared" si="2"/>
        <v xml:space="preserve"> </v>
      </c>
      <c r="B122" s="1" t="str">
        <f>IF($G122 &lt;&gt; " ",cas!A123," ")</f>
        <v xml:space="preserve"> </v>
      </c>
      <c r="C122" s="6" t="str">
        <f>IF($G122&lt;&gt;" ",INDEX(meno!$B:$B,MATCH(B122,meno!$A:$A,0),1)," ")</f>
        <v xml:space="preserve"> </v>
      </c>
      <c r="D122" s="6" t="str">
        <f>IF($G122&lt;&gt;" ",IF(INDEX(meno!$E:$E,MATCH(B122,meno!$A:$A,0),1)=0," ",INDEX(meno!$E:$E,MATCH(B122,meno!$A:$A,0),1))," ")</f>
        <v xml:space="preserve"> </v>
      </c>
      <c r="E122" s="7" t="str">
        <f>IF($B122&lt;&gt;" ",IF(INDEX(meno!$F:$F,MATCH($B122,meno!$A:$A,0),1)=0," ",UPPER(INDEX(meno!$F:$F,MATCH($B122,meno!$A:$A,0),1)))," ")</f>
        <v xml:space="preserve"> </v>
      </c>
      <c r="F122" s="18" t="str">
        <f>IF($G122&lt;&gt;" ",INDEX(meno!$D:$D,MATCH(B122,meno!$A:$A,0),1)," ")</f>
        <v xml:space="preserve"> </v>
      </c>
      <c r="G122" s="5" t="str">
        <f>IF(vysl!$H122="B",IF(HOUR(cas!$B123)=9,"DNF",IF(HOUR(cas!$B123)=8,"DQ",cas!$B123))," ")</f>
        <v xml:space="preserve"> </v>
      </c>
      <c r="H122" s="7" t="str">
        <f t="shared" si="3"/>
        <v xml:space="preserve"> </v>
      </c>
      <c r="I122" s="9" t="str">
        <f>IF($G122&lt;&gt;" ",vysl!$A122," ")</f>
        <v xml:space="preserve"> </v>
      </c>
    </row>
    <row r="123" spans="1:9">
      <c r="A123" s="9" t="str">
        <f t="shared" si="2"/>
        <v xml:space="preserve"> </v>
      </c>
      <c r="B123" s="1" t="str">
        <f>IF($G123 &lt;&gt; " ",cas!A124," ")</f>
        <v xml:space="preserve"> </v>
      </c>
      <c r="C123" s="6" t="str">
        <f>IF($G123&lt;&gt;" ",INDEX(meno!$B:$B,MATCH(B123,meno!$A:$A,0),1)," ")</f>
        <v xml:space="preserve"> </v>
      </c>
      <c r="D123" s="6" t="str">
        <f>IF($G123&lt;&gt;" ",IF(INDEX(meno!$E:$E,MATCH(B123,meno!$A:$A,0),1)=0," ",INDEX(meno!$E:$E,MATCH(B123,meno!$A:$A,0),1))," ")</f>
        <v xml:space="preserve"> </v>
      </c>
      <c r="E123" s="7" t="str">
        <f>IF($B123&lt;&gt;" ",IF(INDEX(meno!$F:$F,MATCH($B123,meno!$A:$A,0),1)=0," ",UPPER(INDEX(meno!$F:$F,MATCH($B123,meno!$A:$A,0),1)))," ")</f>
        <v xml:space="preserve"> </v>
      </c>
      <c r="F123" s="18" t="str">
        <f>IF($G123&lt;&gt;" ",INDEX(meno!$D:$D,MATCH(B123,meno!$A:$A,0),1)," ")</f>
        <v xml:space="preserve"> </v>
      </c>
      <c r="G123" s="5" t="str">
        <f>IF(vysl!$H123="B",IF(HOUR(cas!$B124)=9,"DNF",IF(HOUR(cas!$B124)=8,"DQ",cas!$B124))," ")</f>
        <v xml:space="preserve"> </v>
      </c>
      <c r="H123" s="7" t="str">
        <f t="shared" si="3"/>
        <v xml:space="preserve"> </v>
      </c>
      <c r="I123" s="9" t="str">
        <f>IF($G123&lt;&gt;" ",vysl!$A123," ")</f>
        <v xml:space="preserve"> </v>
      </c>
    </row>
    <row r="124" spans="1:9">
      <c r="A124" s="9" t="str">
        <f t="shared" si="2"/>
        <v xml:space="preserve"> </v>
      </c>
      <c r="B124" s="1" t="str">
        <f>IF($G124 &lt;&gt; " ",cas!A125," ")</f>
        <v xml:space="preserve"> </v>
      </c>
      <c r="C124" s="6" t="str">
        <f>IF($G124&lt;&gt;" ",INDEX(meno!$B:$B,MATCH(B124,meno!$A:$A,0),1)," ")</f>
        <v xml:space="preserve"> </v>
      </c>
      <c r="D124" s="6" t="str">
        <f>IF($G124&lt;&gt;" ",IF(INDEX(meno!$E:$E,MATCH(B124,meno!$A:$A,0),1)=0," ",INDEX(meno!$E:$E,MATCH(B124,meno!$A:$A,0),1))," ")</f>
        <v xml:space="preserve"> </v>
      </c>
      <c r="E124" s="7" t="str">
        <f>IF($B124&lt;&gt;" ",IF(INDEX(meno!$F:$F,MATCH($B124,meno!$A:$A,0),1)=0," ",UPPER(INDEX(meno!$F:$F,MATCH($B124,meno!$A:$A,0),1)))," ")</f>
        <v xml:space="preserve"> </v>
      </c>
      <c r="F124" s="18" t="str">
        <f>IF($G124&lt;&gt;" ",INDEX(meno!$D:$D,MATCH(B124,meno!$A:$A,0),1)," ")</f>
        <v xml:space="preserve"> </v>
      </c>
      <c r="G124" s="5" t="str">
        <f>IF(vysl!$H124="B",IF(HOUR(cas!$B125)=9,"DNF",IF(HOUR(cas!$B125)=8,"DQ",cas!$B125))," ")</f>
        <v xml:space="preserve"> </v>
      </c>
      <c r="H124" s="7" t="str">
        <f t="shared" si="3"/>
        <v xml:space="preserve"> </v>
      </c>
      <c r="I124" s="9" t="str">
        <f>IF($G124&lt;&gt;" ",vysl!$A124," ")</f>
        <v xml:space="preserve"> </v>
      </c>
    </row>
    <row r="125" spans="1:9">
      <c r="A125" s="9" t="str">
        <f t="shared" si="2"/>
        <v xml:space="preserve"> </v>
      </c>
      <c r="B125" s="1" t="str">
        <f>IF($G125 &lt;&gt; " ",cas!A126," ")</f>
        <v xml:space="preserve"> </v>
      </c>
      <c r="C125" s="6" t="str">
        <f>IF($G125&lt;&gt;" ",INDEX(meno!$B:$B,MATCH(B125,meno!$A:$A,0),1)," ")</f>
        <v xml:space="preserve"> </v>
      </c>
      <c r="D125" s="6" t="str">
        <f>IF($G125&lt;&gt;" ",IF(INDEX(meno!$E:$E,MATCH(B125,meno!$A:$A,0),1)=0," ",INDEX(meno!$E:$E,MATCH(B125,meno!$A:$A,0),1))," ")</f>
        <v xml:space="preserve"> </v>
      </c>
      <c r="E125" s="7" t="str">
        <f>IF($B125&lt;&gt;" ",IF(INDEX(meno!$F:$F,MATCH($B125,meno!$A:$A,0),1)=0," ",UPPER(INDEX(meno!$F:$F,MATCH($B125,meno!$A:$A,0),1)))," ")</f>
        <v xml:space="preserve"> </v>
      </c>
      <c r="F125" s="18" t="str">
        <f>IF($G125&lt;&gt;" ",INDEX(meno!$D:$D,MATCH(B125,meno!$A:$A,0),1)," ")</f>
        <v xml:space="preserve"> </v>
      </c>
      <c r="G125" s="5" t="str">
        <f>IF(vysl!$H125="B",IF(HOUR(cas!$B126)=9,"DNF",IF(HOUR(cas!$B126)=8,"DQ",cas!$B126))," ")</f>
        <v xml:space="preserve"> </v>
      </c>
      <c r="H125" s="7" t="str">
        <f t="shared" si="3"/>
        <v xml:space="preserve"> </v>
      </c>
      <c r="I125" s="9" t="str">
        <f>IF($G125&lt;&gt;" ",vysl!$A125," ")</f>
        <v xml:space="preserve"> </v>
      </c>
    </row>
    <row r="126" spans="1:9">
      <c r="A126" s="9" t="str">
        <f t="shared" si="2"/>
        <v xml:space="preserve"> </v>
      </c>
      <c r="B126" s="1" t="str">
        <f>IF($G126 &lt;&gt; " ",cas!A127," ")</f>
        <v xml:space="preserve"> </v>
      </c>
      <c r="C126" s="6" t="str">
        <f>IF($G126&lt;&gt;" ",INDEX(meno!$B:$B,MATCH(B126,meno!$A:$A,0),1)," ")</f>
        <v xml:space="preserve"> </v>
      </c>
      <c r="D126" s="6" t="str">
        <f>IF($G126&lt;&gt;" ",IF(INDEX(meno!$E:$E,MATCH(B126,meno!$A:$A,0),1)=0," ",INDEX(meno!$E:$E,MATCH(B126,meno!$A:$A,0),1))," ")</f>
        <v xml:space="preserve"> </v>
      </c>
      <c r="E126" s="7" t="str">
        <f>IF($B126&lt;&gt;" ",IF(INDEX(meno!$F:$F,MATCH($B126,meno!$A:$A,0),1)=0," ",UPPER(INDEX(meno!$F:$F,MATCH($B126,meno!$A:$A,0),1)))," ")</f>
        <v xml:space="preserve"> </v>
      </c>
      <c r="F126" s="18" t="str">
        <f>IF($G126&lt;&gt;" ",INDEX(meno!$D:$D,MATCH(B126,meno!$A:$A,0),1)," ")</f>
        <v xml:space="preserve"> </v>
      </c>
      <c r="G126" s="5" t="str">
        <f>IF(vysl!$H126="B",IF(HOUR(cas!$B127)=9,"DNF",IF(HOUR(cas!$B127)=8,"DQ",cas!$B127))," ")</f>
        <v xml:space="preserve"> </v>
      </c>
      <c r="H126" s="7" t="str">
        <f t="shared" si="3"/>
        <v xml:space="preserve"> </v>
      </c>
      <c r="I126" s="9" t="str">
        <f>IF($G126&lt;&gt;" ",vysl!$A126," ")</f>
        <v xml:space="preserve"> </v>
      </c>
    </row>
    <row r="127" spans="1:9">
      <c r="A127" s="9" t="str">
        <f t="shared" si="2"/>
        <v xml:space="preserve"> </v>
      </c>
      <c r="B127" s="1" t="str">
        <f>IF($G127 &lt;&gt; " ",cas!A128," ")</f>
        <v xml:space="preserve"> </v>
      </c>
      <c r="C127" s="6" t="str">
        <f>IF($G127&lt;&gt;" ",INDEX(meno!$B:$B,MATCH(B127,meno!$A:$A,0),1)," ")</f>
        <v xml:space="preserve"> </v>
      </c>
      <c r="D127" s="6" t="str">
        <f>IF($G127&lt;&gt;" ",IF(INDEX(meno!$E:$E,MATCH(B127,meno!$A:$A,0),1)=0," ",INDEX(meno!$E:$E,MATCH(B127,meno!$A:$A,0),1))," ")</f>
        <v xml:space="preserve"> </v>
      </c>
      <c r="E127" s="7" t="str">
        <f>IF($B127&lt;&gt;" ",IF(INDEX(meno!$F:$F,MATCH($B127,meno!$A:$A,0),1)=0," ",UPPER(INDEX(meno!$F:$F,MATCH($B127,meno!$A:$A,0),1)))," ")</f>
        <v xml:space="preserve"> </v>
      </c>
      <c r="F127" s="18" t="str">
        <f>IF($G127&lt;&gt;" ",INDEX(meno!$D:$D,MATCH(B127,meno!$A:$A,0),1)," ")</f>
        <v xml:space="preserve"> </v>
      </c>
      <c r="G127" s="5" t="str">
        <f>IF(vysl!$H127="B",IF(HOUR(cas!$B128)=9,"DNF",IF(HOUR(cas!$B128)=8,"DQ",cas!$B128))," ")</f>
        <v xml:space="preserve"> </v>
      </c>
      <c r="H127" s="7" t="str">
        <f t="shared" si="3"/>
        <v xml:space="preserve"> </v>
      </c>
      <c r="I127" s="9" t="str">
        <f>IF($G127&lt;&gt;" ",vysl!$A127," ")</f>
        <v xml:space="preserve"> </v>
      </c>
    </row>
    <row r="128" spans="1:9">
      <c r="A128" s="9" t="str">
        <f t="shared" si="2"/>
        <v xml:space="preserve"> </v>
      </c>
      <c r="B128" s="1" t="str">
        <f>IF($G128 &lt;&gt; " ",cas!A129," ")</f>
        <v xml:space="preserve"> </v>
      </c>
      <c r="C128" s="6" t="str">
        <f>IF($G128&lt;&gt;" ",INDEX(meno!$B:$B,MATCH(B128,meno!$A:$A,0),1)," ")</f>
        <v xml:space="preserve"> </v>
      </c>
      <c r="D128" s="6" t="str">
        <f>IF($G128&lt;&gt;" ",IF(INDEX(meno!$E:$E,MATCH(B128,meno!$A:$A,0),1)=0," ",INDEX(meno!$E:$E,MATCH(B128,meno!$A:$A,0),1))," ")</f>
        <v xml:space="preserve"> </v>
      </c>
      <c r="E128" s="7" t="str">
        <f>IF($B128&lt;&gt;" ",IF(INDEX(meno!$F:$F,MATCH($B128,meno!$A:$A,0),1)=0," ",UPPER(INDEX(meno!$F:$F,MATCH($B128,meno!$A:$A,0),1)))," ")</f>
        <v xml:space="preserve"> </v>
      </c>
      <c r="F128" s="18" t="str">
        <f>IF($G128&lt;&gt;" ",INDEX(meno!$D:$D,MATCH(B128,meno!$A:$A,0),1)," ")</f>
        <v xml:space="preserve"> </v>
      </c>
      <c r="G128" s="5" t="str">
        <f>IF(vysl!$H128="B",IF(HOUR(cas!$B129)=9,"DNF",IF(HOUR(cas!$B129)=8,"DQ",cas!$B129))," ")</f>
        <v xml:space="preserve"> </v>
      </c>
      <c r="H128" s="7" t="str">
        <f t="shared" si="3"/>
        <v xml:space="preserve"> </v>
      </c>
      <c r="I128" s="9" t="str">
        <f>IF($G128&lt;&gt;" ",vysl!$A128," ")</f>
        <v xml:space="preserve"> </v>
      </c>
    </row>
    <row r="129" spans="1:9">
      <c r="A129" s="9" t="str">
        <f t="shared" si="2"/>
        <v xml:space="preserve"> </v>
      </c>
      <c r="B129" s="1" t="str">
        <f>IF($G129 &lt;&gt; " ",cas!A130," ")</f>
        <v xml:space="preserve"> </v>
      </c>
      <c r="C129" s="6" t="str">
        <f>IF($G129&lt;&gt;" ",INDEX(meno!$B:$B,MATCH(B129,meno!$A:$A,0),1)," ")</f>
        <v xml:space="preserve"> </v>
      </c>
      <c r="D129" s="6" t="str">
        <f>IF($G129&lt;&gt;" ",IF(INDEX(meno!$E:$E,MATCH(B129,meno!$A:$A,0),1)=0," ",INDEX(meno!$E:$E,MATCH(B129,meno!$A:$A,0),1))," ")</f>
        <v xml:space="preserve"> </v>
      </c>
      <c r="E129" s="7" t="str">
        <f>IF($B129&lt;&gt;" ",IF(INDEX(meno!$F:$F,MATCH($B129,meno!$A:$A,0),1)=0," ",UPPER(INDEX(meno!$F:$F,MATCH($B129,meno!$A:$A,0),1)))," ")</f>
        <v xml:space="preserve"> </v>
      </c>
      <c r="F129" s="18" t="str">
        <f>IF($G129&lt;&gt;" ",INDEX(meno!$D:$D,MATCH(B129,meno!$A:$A,0),1)," ")</f>
        <v xml:space="preserve"> </v>
      </c>
      <c r="G129" s="5" t="str">
        <f>IF(vysl!$H129="B",IF(HOUR(cas!$B130)=9,"DNF",IF(HOUR(cas!$B130)=8,"DQ",cas!$B130))," ")</f>
        <v xml:space="preserve"> </v>
      </c>
      <c r="H129" s="7" t="str">
        <f t="shared" si="3"/>
        <v xml:space="preserve"> </v>
      </c>
      <c r="I129" s="9" t="str">
        <f>IF($G129&lt;&gt;" ",vysl!$A129," ")</f>
        <v xml:space="preserve"> </v>
      </c>
    </row>
    <row r="130" spans="1:9">
      <c r="A130" s="9" t="str">
        <f t="shared" ref="A130:A193" si="4">IF(LEFT($G130,1)="D"," ",IF($G130&lt;&gt;" ",RANK(G130,$G:$G,1)," "))</f>
        <v xml:space="preserve"> </v>
      </c>
      <c r="B130" s="1" t="str">
        <f>IF($G130 &lt;&gt; " ",cas!A131," ")</f>
        <v xml:space="preserve"> </v>
      </c>
      <c r="C130" s="6" t="str">
        <f>IF($G130&lt;&gt;" ",INDEX(meno!$B:$B,MATCH(B130,meno!$A:$A,0),1)," ")</f>
        <v xml:space="preserve"> </v>
      </c>
      <c r="D130" s="6" t="str">
        <f>IF($G130&lt;&gt;" ",IF(INDEX(meno!$E:$E,MATCH(B130,meno!$A:$A,0),1)=0," ",INDEX(meno!$E:$E,MATCH(B130,meno!$A:$A,0),1))," ")</f>
        <v xml:space="preserve"> </v>
      </c>
      <c r="E130" s="7" t="str">
        <f>IF($B130&lt;&gt;" ",IF(INDEX(meno!$F:$F,MATCH($B130,meno!$A:$A,0),1)=0," ",UPPER(INDEX(meno!$F:$F,MATCH($B130,meno!$A:$A,0),1)))," ")</f>
        <v xml:space="preserve"> </v>
      </c>
      <c r="F130" s="18" t="str">
        <f>IF($G130&lt;&gt;" ",INDEX(meno!$D:$D,MATCH(B130,meno!$A:$A,0),1)," ")</f>
        <v xml:space="preserve"> </v>
      </c>
      <c r="G130" s="5" t="str">
        <f>IF(vysl!$H130="B",IF(HOUR(cas!$B131)=9,"DNF",IF(HOUR(cas!$B131)=8,"DQ",cas!$B131))," ")</f>
        <v xml:space="preserve"> </v>
      </c>
      <c r="H130" s="7" t="str">
        <f t="shared" si="3"/>
        <v xml:space="preserve"> </v>
      </c>
      <c r="I130" s="9" t="str">
        <f>IF($G130&lt;&gt;" ",vysl!$A130," ")</f>
        <v xml:space="preserve"> </v>
      </c>
    </row>
    <row r="131" spans="1:9">
      <c r="A131" s="9" t="str">
        <f t="shared" si="4"/>
        <v xml:space="preserve"> </v>
      </c>
      <c r="B131" s="1" t="str">
        <f>IF($G131 &lt;&gt; " ",cas!A132," ")</f>
        <v xml:space="preserve"> </v>
      </c>
      <c r="C131" s="6" t="str">
        <f>IF($G131&lt;&gt;" ",INDEX(meno!$B:$B,MATCH(B131,meno!$A:$A,0),1)," ")</f>
        <v xml:space="preserve"> </v>
      </c>
      <c r="D131" s="6" t="str">
        <f>IF($G131&lt;&gt;" ",IF(INDEX(meno!$E:$E,MATCH(B131,meno!$A:$A,0),1)=0," ",INDEX(meno!$E:$E,MATCH(B131,meno!$A:$A,0),1))," ")</f>
        <v xml:space="preserve"> </v>
      </c>
      <c r="E131" s="7" t="str">
        <f>IF($B131&lt;&gt;" ",IF(INDEX(meno!$F:$F,MATCH($B131,meno!$A:$A,0),1)=0," ",UPPER(INDEX(meno!$F:$F,MATCH($B131,meno!$A:$A,0),1)))," ")</f>
        <v xml:space="preserve"> </v>
      </c>
      <c r="F131" s="18" t="str">
        <f>IF($G131&lt;&gt;" ",INDEX(meno!$D:$D,MATCH(B131,meno!$A:$A,0),1)," ")</f>
        <v xml:space="preserve"> </v>
      </c>
      <c r="G131" s="5" t="str">
        <f>IF(vysl!$H131="B",IF(HOUR(cas!$B132)=9,"DNF",IF(HOUR(cas!$B132)=8,"DQ",cas!$B132))," ")</f>
        <v xml:space="preserve"> </v>
      </c>
      <c r="H131" s="7" t="str">
        <f t="shared" ref="H131:H194" si="5">IF($G131&lt;&gt;" ","B"," ")</f>
        <v xml:space="preserve"> </v>
      </c>
      <c r="I131" s="9" t="str">
        <f>IF($G131&lt;&gt;" ",vysl!$A131," ")</f>
        <v xml:space="preserve"> </v>
      </c>
    </row>
    <row r="132" spans="1:9">
      <c r="A132" s="9" t="str">
        <f t="shared" si="4"/>
        <v xml:space="preserve"> </v>
      </c>
      <c r="B132" s="1" t="str">
        <f>IF($G132 &lt;&gt; " ",cas!A133," ")</f>
        <v xml:space="preserve"> </v>
      </c>
      <c r="C132" s="6" t="str">
        <f>IF($G132&lt;&gt;" ",INDEX(meno!$B:$B,MATCH(B132,meno!$A:$A,0),1)," ")</f>
        <v xml:space="preserve"> </v>
      </c>
      <c r="D132" s="6" t="str">
        <f>IF($G132&lt;&gt;" ",IF(INDEX(meno!$E:$E,MATCH(B132,meno!$A:$A,0),1)=0," ",INDEX(meno!$E:$E,MATCH(B132,meno!$A:$A,0),1))," ")</f>
        <v xml:space="preserve"> </v>
      </c>
      <c r="E132" s="7" t="str">
        <f>IF($B132&lt;&gt;" ",IF(INDEX(meno!$F:$F,MATCH($B132,meno!$A:$A,0),1)=0," ",UPPER(INDEX(meno!$F:$F,MATCH($B132,meno!$A:$A,0),1)))," ")</f>
        <v xml:space="preserve"> </v>
      </c>
      <c r="F132" s="18" t="str">
        <f>IF($G132&lt;&gt;" ",INDEX(meno!$D:$D,MATCH(B132,meno!$A:$A,0),1)," ")</f>
        <v xml:space="preserve"> </v>
      </c>
      <c r="G132" s="5" t="str">
        <f>IF(vysl!$H132="B",IF(HOUR(cas!$B133)=9,"DNF",IF(HOUR(cas!$B133)=8,"DQ",cas!$B133))," ")</f>
        <v xml:space="preserve"> </v>
      </c>
      <c r="H132" s="7" t="str">
        <f t="shared" si="5"/>
        <v xml:space="preserve"> </v>
      </c>
      <c r="I132" s="9" t="str">
        <f>IF($G132&lt;&gt;" ",vysl!$A132," ")</f>
        <v xml:space="preserve"> </v>
      </c>
    </row>
    <row r="133" spans="1:9">
      <c r="A133" s="9" t="str">
        <f t="shared" si="4"/>
        <v xml:space="preserve"> </v>
      </c>
      <c r="B133" s="1" t="str">
        <f>IF($G133 &lt;&gt; " ",cas!A134," ")</f>
        <v xml:space="preserve"> </v>
      </c>
      <c r="C133" s="6" t="str">
        <f>IF($G133&lt;&gt;" ",INDEX(meno!$B:$B,MATCH(B133,meno!$A:$A,0),1)," ")</f>
        <v xml:space="preserve"> </v>
      </c>
      <c r="D133" s="6" t="str">
        <f>IF($G133&lt;&gt;" ",IF(INDEX(meno!$E:$E,MATCH(B133,meno!$A:$A,0),1)=0," ",INDEX(meno!$E:$E,MATCH(B133,meno!$A:$A,0),1))," ")</f>
        <v xml:space="preserve"> </v>
      </c>
      <c r="E133" s="7" t="str">
        <f>IF($B133&lt;&gt;" ",IF(INDEX(meno!$F:$F,MATCH($B133,meno!$A:$A,0),1)=0," ",UPPER(INDEX(meno!$F:$F,MATCH($B133,meno!$A:$A,0),1)))," ")</f>
        <v xml:space="preserve"> </v>
      </c>
      <c r="F133" s="18" t="str">
        <f>IF($G133&lt;&gt;" ",INDEX(meno!$D:$D,MATCH(B133,meno!$A:$A,0),1)," ")</f>
        <v xml:space="preserve"> </v>
      </c>
      <c r="G133" s="5" t="str">
        <f>IF(vysl!$H133="B",IF(HOUR(cas!$B134)=9,"DNF",IF(HOUR(cas!$B134)=8,"DQ",cas!$B134))," ")</f>
        <v xml:space="preserve"> </v>
      </c>
      <c r="H133" s="7" t="str">
        <f t="shared" si="5"/>
        <v xml:space="preserve"> </v>
      </c>
      <c r="I133" s="9" t="str">
        <f>IF($G133&lt;&gt;" ",vysl!$A133," ")</f>
        <v xml:space="preserve"> </v>
      </c>
    </row>
    <row r="134" spans="1:9">
      <c r="A134" s="9" t="str">
        <f t="shared" si="4"/>
        <v xml:space="preserve"> </v>
      </c>
      <c r="B134" s="1" t="str">
        <f>IF($G134 &lt;&gt; " ",cas!A135," ")</f>
        <v xml:space="preserve"> </v>
      </c>
      <c r="C134" s="6" t="str">
        <f>IF($G134&lt;&gt;" ",INDEX(meno!$B:$B,MATCH(B134,meno!$A:$A,0),1)," ")</f>
        <v xml:space="preserve"> </v>
      </c>
      <c r="D134" s="6" t="str">
        <f>IF($G134&lt;&gt;" ",IF(INDEX(meno!$E:$E,MATCH(B134,meno!$A:$A,0),1)=0," ",INDEX(meno!$E:$E,MATCH(B134,meno!$A:$A,0),1))," ")</f>
        <v xml:space="preserve"> </v>
      </c>
      <c r="E134" s="7" t="str">
        <f>IF($B134&lt;&gt;" ",IF(INDEX(meno!$F:$F,MATCH($B134,meno!$A:$A,0),1)=0," ",UPPER(INDEX(meno!$F:$F,MATCH($B134,meno!$A:$A,0),1)))," ")</f>
        <v xml:space="preserve"> </v>
      </c>
      <c r="F134" s="18" t="str">
        <f>IF($G134&lt;&gt;" ",INDEX(meno!$D:$D,MATCH(B134,meno!$A:$A,0),1)," ")</f>
        <v xml:space="preserve"> </v>
      </c>
      <c r="G134" s="5" t="str">
        <f>IF(vysl!$H134="B",IF(HOUR(cas!$B135)=9,"DNF",IF(HOUR(cas!$B135)=8,"DQ",cas!$B135))," ")</f>
        <v xml:space="preserve"> </v>
      </c>
      <c r="H134" s="7" t="str">
        <f t="shared" si="5"/>
        <v xml:space="preserve"> </v>
      </c>
      <c r="I134" s="9" t="str">
        <f>IF($G134&lt;&gt;" ",vysl!$A134," ")</f>
        <v xml:space="preserve"> </v>
      </c>
    </row>
    <row r="135" spans="1:9">
      <c r="A135" s="9" t="str">
        <f t="shared" si="4"/>
        <v xml:space="preserve"> </v>
      </c>
      <c r="B135" s="1" t="str">
        <f>IF($G135 &lt;&gt; " ",cas!A136," ")</f>
        <v xml:space="preserve"> </v>
      </c>
      <c r="C135" s="6" t="str">
        <f>IF($G135&lt;&gt;" ",INDEX(meno!$B:$B,MATCH(B135,meno!$A:$A,0),1)," ")</f>
        <v xml:space="preserve"> </v>
      </c>
      <c r="D135" s="6" t="str">
        <f>IF($G135&lt;&gt;" ",IF(INDEX(meno!$E:$E,MATCH(B135,meno!$A:$A,0),1)=0," ",INDEX(meno!$E:$E,MATCH(B135,meno!$A:$A,0),1))," ")</f>
        <v xml:space="preserve"> </v>
      </c>
      <c r="E135" s="7" t="str">
        <f>IF($B135&lt;&gt;" ",IF(INDEX(meno!$F:$F,MATCH($B135,meno!$A:$A,0),1)=0," ",UPPER(INDEX(meno!$F:$F,MATCH($B135,meno!$A:$A,0),1)))," ")</f>
        <v xml:space="preserve"> </v>
      </c>
      <c r="F135" s="18" t="str">
        <f>IF($G135&lt;&gt;" ",INDEX(meno!$D:$D,MATCH(B135,meno!$A:$A,0),1)," ")</f>
        <v xml:space="preserve"> </v>
      </c>
      <c r="G135" s="5" t="str">
        <f>IF(vysl!$H135="B",IF(HOUR(cas!$B136)=9,"DNF",IF(HOUR(cas!$B136)=8,"DQ",cas!$B136))," ")</f>
        <v xml:space="preserve"> </v>
      </c>
      <c r="H135" s="7" t="str">
        <f t="shared" si="5"/>
        <v xml:space="preserve"> </v>
      </c>
      <c r="I135" s="9" t="str">
        <f>IF($G135&lt;&gt;" ",vysl!$A135," ")</f>
        <v xml:space="preserve"> </v>
      </c>
    </row>
    <row r="136" spans="1:9">
      <c r="A136" s="9" t="str">
        <f t="shared" si="4"/>
        <v xml:space="preserve"> </v>
      </c>
      <c r="B136" s="1" t="str">
        <f>IF($G136 &lt;&gt; " ",cas!A137," ")</f>
        <v xml:space="preserve"> </v>
      </c>
      <c r="C136" s="6" t="str">
        <f>IF($G136&lt;&gt;" ",INDEX(meno!$B:$B,MATCH(B136,meno!$A:$A,0),1)," ")</f>
        <v xml:space="preserve"> </v>
      </c>
      <c r="D136" s="6" t="str">
        <f>IF($G136&lt;&gt;" ",IF(INDEX(meno!$E:$E,MATCH(B136,meno!$A:$A,0),1)=0," ",INDEX(meno!$E:$E,MATCH(B136,meno!$A:$A,0),1))," ")</f>
        <v xml:space="preserve"> </v>
      </c>
      <c r="E136" s="7" t="str">
        <f>IF($B136&lt;&gt;" ",IF(INDEX(meno!$F:$F,MATCH($B136,meno!$A:$A,0),1)=0," ",UPPER(INDEX(meno!$F:$F,MATCH($B136,meno!$A:$A,0),1)))," ")</f>
        <v xml:space="preserve"> </v>
      </c>
      <c r="F136" s="18" t="str">
        <f>IF($G136&lt;&gt;" ",INDEX(meno!$D:$D,MATCH(B136,meno!$A:$A,0),1)," ")</f>
        <v xml:space="preserve"> </v>
      </c>
      <c r="G136" s="5" t="str">
        <f>IF(vysl!$H136="B",IF(HOUR(cas!$B137)=9,"DNF",IF(HOUR(cas!$B137)=8,"DQ",cas!$B137))," ")</f>
        <v xml:space="preserve"> </v>
      </c>
      <c r="H136" s="7" t="str">
        <f t="shared" si="5"/>
        <v xml:space="preserve"> </v>
      </c>
      <c r="I136" s="9" t="str">
        <f>IF($G136&lt;&gt;" ",vysl!$A136," ")</f>
        <v xml:space="preserve"> </v>
      </c>
    </row>
    <row r="137" spans="1:9">
      <c r="A137" s="9" t="str">
        <f t="shared" si="4"/>
        <v xml:space="preserve"> </v>
      </c>
      <c r="B137" s="1" t="str">
        <f>IF($G137 &lt;&gt; " ",cas!A138," ")</f>
        <v xml:space="preserve"> </v>
      </c>
      <c r="C137" s="6" t="str">
        <f>IF($G137&lt;&gt;" ",INDEX(meno!$B:$B,MATCH(B137,meno!$A:$A,0),1)," ")</f>
        <v xml:space="preserve"> </v>
      </c>
      <c r="D137" s="6" t="str">
        <f>IF($G137&lt;&gt;" ",IF(INDEX(meno!$E:$E,MATCH(B137,meno!$A:$A,0),1)=0," ",INDEX(meno!$E:$E,MATCH(B137,meno!$A:$A,0),1))," ")</f>
        <v xml:space="preserve"> </v>
      </c>
      <c r="E137" s="7" t="str">
        <f>IF($B137&lt;&gt;" ",IF(INDEX(meno!$F:$F,MATCH($B137,meno!$A:$A,0),1)=0," ",UPPER(INDEX(meno!$F:$F,MATCH($B137,meno!$A:$A,0),1)))," ")</f>
        <v xml:space="preserve"> </v>
      </c>
      <c r="F137" s="18" t="str">
        <f>IF($G137&lt;&gt;" ",INDEX(meno!$D:$D,MATCH(B137,meno!$A:$A,0),1)," ")</f>
        <v xml:space="preserve"> </v>
      </c>
      <c r="G137" s="5" t="str">
        <f>IF(vysl!$H137="B",IF(HOUR(cas!$B138)=9,"DNF",IF(HOUR(cas!$B138)=8,"DQ",cas!$B138))," ")</f>
        <v xml:space="preserve"> </v>
      </c>
      <c r="H137" s="7" t="str">
        <f t="shared" si="5"/>
        <v xml:space="preserve"> </v>
      </c>
      <c r="I137" s="9" t="str">
        <f>IF($G137&lt;&gt;" ",vysl!$A137," ")</f>
        <v xml:space="preserve"> </v>
      </c>
    </row>
    <row r="138" spans="1:9">
      <c r="A138" s="9" t="str">
        <f t="shared" si="4"/>
        <v xml:space="preserve"> </v>
      </c>
      <c r="B138" s="1" t="str">
        <f>IF($G138 &lt;&gt; " ",cas!A139," ")</f>
        <v xml:space="preserve"> </v>
      </c>
      <c r="C138" s="6" t="str">
        <f>IF($G138&lt;&gt;" ",INDEX(meno!$B:$B,MATCH(B138,meno!$A:$A,0),1)," ")</f>
        <v xml:space="preserve"> </v>
      </c>
      <c r="D138" s="6" t="str">
        <f>IF($G138&lt;&gt;" ",IF(INDEX(meno!$E:$E,MATCH(B138,meno!$A:$A,0),1)=0," ",INDEX(meno!$E:$E,MATCH(B138,meno!$A:$A,0),1))," ")</f>
        <v xml:space="preserve"> </v>
      </c>
      <c r="E138" s="7" t="str">
        <f>IF($B138&lt;&gt;" ",IF(INDEX(meno!$F:$F,MATCH($B138,meno!$A:$A,0),1)=0," ",UPPER(INDEX(meno!$F:$F,MATCH($B138,meno!$A:$A,0),1)))," ")</f>
        <v xml:space="preserve"> </v>
      </c>
      <c r="F138" s="18" t="str">
        <f>IF($G138&lt;&gt;" ",INDEX(meno!$D:$D,MATCH(B138,meno!$A:$A,0),1)," ")</f>
        <v xml:space="preserve"> </v>
      </c>
      <c r="G138" s="5" t="str">
        <f>IF(vysl!$H138="B",IF(HOUR(cas!$B139)=9,"DNF",IF(HOUR(cas!$B139)=8,"DQ",cas!$B139))," ")</f>
        <v xml:space="preserve"> </v>
      </c>
      <c r="H138" s="7" t="str">
        <f t="shared" si="5"/>
        <v xml:space="preserve"> </v>
      </c>
      <c r="I138" s="9" t="str">
        <f>IF($G138&lt;&gt;" ",vysl!$A138," ")</f>
        <v xml:space="preserve"> </v>
      </c>
    </row>
    <row r="139" spans="1:9">
      <c r="A139" s="9" t="str">
        <f t="shared" si="4"/>
        <v xml:space="preserve"> </v>
      </c>
      <c r="B139" s="1" t="str">
        <f>IF($G139 &lt;&gt; " ",cas!A140," ")</f>
        <v xml:space="preserve"> </v>
      </c>
      <c r="C139" s="6" t="str">
        <f>IF($G139&lt;&gt;" ",INDEX(meno!$B:$B,MATCH(B139,meno!$A:$A,0),1)," ")</f>
        <v xml:space="preserve"> </v>
      </c>
      <c r="D139" s="6" t="str">
        <f>IF($G139&lt;&gt;" ",IF(INDEX(meno!$E:$E,MATCH(B139,meno!$A:$A,0),1)=0," ",INDEX(meno!$E:$E,MATCH(B139,meno!$A:$A,0),1))," ")</f>
        <v xml:space="preserve"> </v>
      </c>
      <c r="E139" s="7" t="str">
        <f>IF($B139&lt;&gt;" ",IF(INDEX(meno!$F:$F,MATCH($B139,meno!$A:$A,0),1)=0," ",UPPER(INDEX(meno!$F:$F,MATCH($B139,meno!$A:$A,0),1)))," ")</f>
        <v xml:space="preserve"> </v>
      </c>
      <c r="F139" s="18" t="str">
        <f>IF($G139&lt;&gt;" ",INDEX(meno!$D:$D,MATCH(B139,meno!$A:$A,0),1)," ")</f>
        <v xml:space="preserve"> </v>
      </c>
      <c r="G139" s="5" t="str">
        <f>IF(vysl!$H139="B",IF(HOUR(cas!$B140)=9,"DNF",IF(HOUR(cas!$B140)=8,"DQ",cas!$B140))," ")</f>
        <v xml:space="preserve"> </v>
      </c>
      <c r="H139" s="7" t="str">
        <f t="shared" si="5"/>
        <v xml:space="preserve"> </v>
      </c>
      <c r="I139" s="9" t="str">
        <f>IF($G139&lt;&gt;" ",vysl!$A139," ")</f>
        <v xml:space="preserve"> </v>
      </c>
    </row>
    <row r="140" spans="1:9">
      <c r="A140" s="9" t="str">
        <f t="shared" si="4"/>
        <v xml:space="preserve"> </v>
      </c>
      <c r="B140" s="1" t="str">
        <f>IF($G140 &lt;&gt; " ",cas!A141," ")</f>
        <v xml:space="preserve"> </v>
      </c>
      <c r="C140" s="6" t="str">
        <f>IF($G140&lt;&gt;" ",INDEX(meno!$B:$B,MATCH(B140,meno!$A:$A,0),1)," ")</f>
        <v xml:space="preserve"> </v>
      </c>
      <c r="D140" s="6" t="str">
        <f>IF($G140&lt;&gt;" ",IF(INDEX(meno!$E:$E,MATCH(B140,meno!$A:$A,0),1)=0," ",INDEX(meno!$E:$E,MATCH(B140,meno!$A:$A,0),1))," ")</f>
        <v xml:space="preserve"> </v>
      </c>
      <c r="E140" s="7" t="str">
        <f>IF($B140&lt;&gt;" ",IF(INDEX(meno!$F:$F,MATCH($B140,meno!$A:$A,0),1)=0," ",UPPER(INDEX(meno!$F:$F,MATCH($B140,meno!$A:$A,0),1)))," ")</f>
        <v xml:space="preserve"> </v>
      </c>
      <c r="F140" s="18" t="str">
        <f>IF($G140&lt;&gt;" ",INDEX(meno!$D:$D,MATCH(B140,meno!$A:$A,0),1)," ")</f>
        <v xml:space="preserve"> </v>
      </c>
      <c r="G140" s="5" t="str">
        <f>IF(vysl!$H140="B",IF(HOUR(cas!$B141)=9,"DNF",IF(HOUR(cas!$B141)=8,"DQ",cas!$B141))," ")</f>
        <v xml:space="preserve"> </v>
      </c>
      <c r="H140" s="7" t="str">
        <f t="shared" si="5"/>
        <v xml:space="preserve"> </v>
      </c>
      <c r="I140" s="9" t="str">
        <f>IF($G140&lt;&gt;" ",vysl!$A140," ")</f>
        <v xml:space="preserve"> </v>
      </c>
    </row>
    <row r="141" spans="1:9">
      <c r="A141" s="9" t="str">
        <f t="shared" si="4"/>
        <v xml:space="preserve"> </v>
      </c>
      <c r="B141" s="1" t="str">
        <f>IF($G141 &lt;&gt; " ",cas!A142," ")</f>
        <v xml:space="preserve"> </v>
      </c>
      <c r="C141" s="6" t="str">
        <f>IF($G141&lt;&gt;" ",INDEX(meno!$B:$B,MATCH(B141,meno!$A:$A,0),1)," ")</f>
        <v xml:space="preserve"> </v>
      </c>
      <c r="D141" s="6" t="str">
        <f>IF($G141&lt;&gt;" ",IF(INDEX(meno!$E:$E,MATCH(B141,meno!$A:$A,0),1)=0," ",INDEX(meno!$E:$E,MATCH(B141,meno!$A:$A,0),1))," ")</f>
        <v xml:space="preserve"> </v>
      </c>
      <c r="E141" s="7" t="str">
        <f>IF($B141&lt;&gt;" ",IF(INDEX(meno!$F:$F,MATCH($B141,meno!$A:$A,0),1)=0," ",UPPER(INDEX(meno!$F:$F,MATCH($B141,meno!$A:$A,0),1)))," ")</f>
        <v xml:space="preserve"> </v>
      </c>
      <c r="F141" s="18" t="str">
        <f>IF($G141&lt;&gt;" ",INDEX(meno!$D:$D,MATCH(B141,meno!$A:$A,0),1)," ")</f>
        <v xml:space="preserve"> </v>
      </c>
      <c r="G141" s="5" t="str">
        <f>IF(vysl!$H141="B",IF(HOUR(cas!$B142)=9,"DNF",IF(HOUR(cas!$B142)=8,"DQ",cas!$B142))," ")</f>
        <v xml:space="preserve"> </v>
      </c>
      <c r="H141" s="7" t="str">
        <f t="shared" si="5"/>
        <v xml:space="preserve"> </v>
      </c>
      <c r="I141" s="9" t="str">
        <f>IF($G141&lt;&gt;" ",vysl!$A141," ")</f>
        <v xml:space="preserve"> </v>
      </c>
    </row>
    <row r="142" spans="1:9">
      <c r="A142" s="9" t="str">
        <f t="shared" si="4"/>
        <v xml:space="preserve"> </v>
      </c>
      <c r="B142" s="1" t="str">
        <f>IF($G142 &lt;&gt; " ",cas!A143," ")</f>
        <v xml:space="preserve"> </v>
      </c>
      <c r="C142" s="6" t="str">
        <f>IF($G142&lt;&gt;" ",INDEX(meno!$B:$B,MATCH(B142,meno!$A:$A,0),1)," ")</f>
        <v xml:space="preserve"> </v>
      </c>
      <c r="D142" s="6" t="str">
        <f>IF($G142&lt;&gt;" ",IF(INDEX(meno!$E:$E,MATCH(B142,meno!$A:$A,0),1)=0," ",INDEX(meno!$E:$E,MATCH(B142,meno!$A:$A,0),1))," ")</f>
        <v xml:space="preserve"> </v>
      </c>
      <c r="E142" s="7" t="str">
        <f>IF($B142&lt;&gt;" ",IF(INDEX(meno!$F:$F,MATCH($B142,meno!$A:$A,0),1)=0," ",UPPER(INDEX(meno!$F:$F,MATCH($B142,meno!$A:$A,0),1)))," ")</f>
        <v xml:space="preserve"> </v>
      </c>
      <c r="F142" s="18" t="str">
        <f>IF($G142&lt;&gt;" ",INDEX(meno!$D:$D,MATCH(B142,meno!$A:$A,0),1)," ")</f>
        <v xml:space="preserve"> </v>
      </c>
      <c r="G142" s="5" t="str">
        <f>IF(vysl!$H142="B",IF(HOUR(cas!$B143)=9,"DNF",IF(HOUR(cas!$B143)=8,"DQ",cas!$B143))," ")</f>
        <v xml:space="preserve"> </v>
      </c>
      <c r="H142" s="7" t="str">
        <f t="shared" si="5"/>
        <v xml:space="preserve"> </v>
      </c>
      <c r="I142" s="9" t="str">
        <f>IF($G142&lt;&gt;" ",vysl!$A142," ")</f>
        <v xml:space="preserve"> </v>
      </c>
    </row>
    <row r="143" spans="1:9">
      <c r="A143" s="9" t="str">
        <f t="shared" si="4"/>
        <v xml:space="preserve"> </v>
      </c>
      <c r="B143" s="1" t="str">
        <f>IF($G143 &lt;&gt; " ",cas!A144," ")</f>
        <v xml:space="preserve"> </v>
      </c>
      <c r="C143" s="6" t="str">
        <f>IF($G143&lt;&gt;" ",INDEX(meno!$B:$B,MATCH(B143,meno!$A:$A,0),1)," ")</f>
        <v xml:space="preserve"> </v>
      </c>
      <c r="D143" s="6" t="str">
        <f>IF($G143&lt;&gt;" ",IF(INDEX(meno!$E:$E,MATCH(B143,meno!$A:$A,0),1)=0," ",INDEX(meno!$E:$E,MATCH(B143,meno!$A:$A,0),1))," ")</f>
        <v xml:space="preserve"> </v>
      </c>
      <c r="E143" s="7" t="str">
        <f>IF($B143&lt;&gt;" ",IF(INDEX(meno!$F:$F,MATCH($B143,meno!$A:$A,0),1)=0," ",UPPER(INDEX(meno!$F:$F,MATCH($B143,meno!$A:$A,0),1)))," ")</f>
        <v xml:space="preserve"> </v>
      </c>
      <c r="F143" s="18" t="str">
        <f>IF($G143&lt;&gt;" ",INDEX(meno!$D:$D,MATCH(B143,meno!$A:$A,0),1)," ")</f>
        <v xml:space="preserve"> </v>
      </c>
      <c r="G143" s="5" t="str">
        <f>IF(vysl!$H143="B",IF(HOUR(cas!$B144)=9,"DNF",IF(HOUR(cas!$B144)=8,"DQ",cas!$B144))," ")</f>
        <v xml:space="preserve"> </v>
      </c>
      <c r="H143" s="7" t="str">
        <f t="shared" si="5"/>
        <v xml:space="preserve"> </v>
      </c>
      <c r="I143" s="9" t="str">
        <f>IF($G143&lt;&gt;" ",vysl!$A143," ")</f>
        <v xml:space="preserve"> </v>
      </c>
    </row>
    <row r="144" spans="1:9">
      <c r="A144" s="9" t="str">
        <f t="shared" si="4"/>
        <v xml:space="preserve"> </v>
      </c>
      <c r="B144" s="1" t="str">
        <f>IF($G144 &lt;&gt; " ",cas!A145," ")</f>
        <v xml:space="preserve"> </v>
      </c>
      <c r="C144" s="6" t="str">
        <f>IF($G144&lt;&gt;" ",INDEX(meno!$B:$B,MATCH(B144,meno!$A:$A,0),1)," ")</f>
        <v xml:space="preserve"> </v>
      </c>
      <c r="D144" s="6" t="str">
        <f>IF($G144&lt;&gt;" ",IF(INDEX(meno!$E:$E,MATCH(B144,meno!$A:$A,0),1)=0," ",INDEX(meno!$E:$E,MATCH(B144,meno!$A:$A,0),1))," ")</f>
        <v xml:space="preserve"> </v>
      </c>
      <c r="E144" s="7" t="str">
        <f>IF($B144&lt;&gt;" ",IF(INDEX(meno!$F:$F,MATCH($B144,meno!$A:$A,0),1)=0," ",UPPER(INDEX(meno!$F:$F,MATCH($B144,meno!$A:$A,0),1)))," ")</f>
        <v xml:space="preserve"> </v>
      </c>
      <c r="F144" s="18" t="str">
        <f>IF($G144&lt;&gt;" ",INDEX(meno!$D:$D,MATCH(B144,meno!$A:$A,0),1)," ")</f>
        <v xml:space="preserve"> </v>
      </c>
      <c r="G144" s="5" t="str">
        <f>IF(vysl!$H144="B",IF(HOUR(cas!$B145)=9,"DNF",IF(HOUR(cas!$B145)=8,"DQ",cas!$B145))," ")</f>
        <v xml:space="preserve"> </v>
      </c>
      <c r="H144" s="7" t="str">
        <f t="shared" si="5"/>
        <v xml:space="preserve"> </v>
      </c>
      <c r="I144" s="9" t="str">
        <f>IF($G144&lt;&gt;" ",vysl!$A144," ")</f>
        <v xml:space="preserve"> </v>
      </c>
    </row>
    <row r="145" spans="1:9">
      <c r="A145" s="9" t="str">
        <f t="shared" si="4"/>
        <v xml:space="preserve"> </v>
      </c>
      <c r="B145" s="1" t="str">
        <f>IF($G145 &lt;&gt; " ",cas!A146," ")</f>
        <v xml:space="preserve"> </v>
      </c>
      <c r="C145" s="6" t="str">
        <f>IF($G145&lt;&gt;" ",INDEX(meno!$B:$B,MATCH(B145,meno!$A:$A,0),1)," ")</f>
        <v xml:space="preserve"> </v>
      </c>
      <c r="D145" s="6" t="str">
        <f>IF($G145&lt;&gt;" ",IF(INDEX(meno!$E:$E,MATCH(B145,meno!$A:$A,0),1)=0," ",INDEX(meno!$E:$E,MATCH(B145,meno!$A:$A,0),1))," ")</f>
        <v xml:space="preserve"> </v>
      </c>
      <c r="E145" s="7" t="str">
        <f>IF($B145&lt;&gt;" ",IF(INDEX(meno!$F:$F,MATCH($B145,meno!$A:$A,0),1)=0," ",UPPER(INDEX(meno!$F:$F,MATCH($B145,meno!$A:$A,0),1)))," ")</f>
        <v xml:space="preserve"> </v>
      </c>
      <c r="F145" s="18" t="str">
        <f>IF($G145&lt;&gt;" ",INDEX(meno!$D:$D,MATCH(B145,meno!$A:$A,0),1)," ")</f>
        <v xml:space="preserve"> </v>
      </c>
      <c r="G145" s="5" t="str">
        <f>IF(vysl!$H145="B",IF(HOUR(cas!$B146)=9,"DNF",IF(HOUR(cas!$B146)=8,"DQ",cas!$B146))," ")</f>
        <v xml:space="preserve"> </v>
      </c>
      <c r="H145" s="7" t="str">
        <f t="shared" si="5"/>
        <v xml:space="preserve"> </v>
      </c>
      <c r="I145" s="9" t="str">
        <f>IF($G145&lt;&gt;" ",vysl!$A145," ")</f>
        <v xml:space="preserve"> </v>
      </c>
    </row>
    <row r="146" spans="1:9">
      <c r="A146" s="9" t="str">
        <f t="shared" si="4"/>
        <v xml:space="preserve"> </v>
      </c>
      <c r="B146" s="1" t="str">
        <f>IF($G146 &lt;&gt; " ",cas!A147," ")</f>
        <v xml:space="preserve"> </v>
      </c>
      <c r="C146" s="6" t="str">
        <f>IF($G146&lt;&gt;" ",INDEX(meno!$B:$B,MATCH(B146,meno!$A:$A,0),1)," ")</f>
        <v xml:space="preserve"> </v>
      </c>
      <c r="D146" s="6" t="str">
        <f>IF($G146&lt;&gt;" ",IF(INDEX(meno!$E:$E,MATCH(B146,meno!$A:$A,0),1)=0," ",INDEX(meno!$E:$E,MATCH(B146,meno!$A:$A,0),1))," ")</f>
        <v xml:space="preserve"> </v>
      </c>
      <c r="E146" s="7" t="str">
        <f>IF($B146&lt;&gt;" ",IF(INDEX(meno!$F:$F,MATCH($B146,meno!$A:$A,0),1)=0," ",UPPER(INDEX(meno!$F:$F,MATCH($B146,meno!$A:$A,0),1)))," ")</f>
        <v xml:space="preserve"> </v>
      </c>
      <c r="F146" s="18" t="str">
        <f>IF($G146&lt;&gt;" ",INDEX(meno!$D:$D,MATCH(B146,meno!$A:$A,0),1)," ")</f>
        <v xml:space="preserve"> </v>
      </c>
      <c r="G146" s="5" t="str">
        <f>IF(vysl!$H146="B",IF(HOUR(cas!$B147)=9,"DNF",IF(HOUR(cas!$B147)=8,"DQ",cas!$B147))," ")</f>
        <v xml:space="preserve"> </v>
      </c>
      <c r="H146" s="7" t="str">
        <f t="shared" si="5"/>
        <v xml:space="preserve"> </v>
      </c>
      <c r="I146" s="9" t="str">
        <f>IF($G146&lt;&gt;" ",vysl!$A146," ")</f>
        <v xml:space="preserve"> </v>
      </c>
    </row>
    <row r="147" spans="1:9">
      <c r="A147" s="9" t="str">
        <f t="shared" si="4"/>
        <v xml:space="preserve"> </v>
      </c>
      <c r="B147" s="1" t="str">
        <f>IF($G147 &lt;&gt; " ",cas!A148," ")</f>
        <v xml:space="preserve"> </v>
      </c>
      <c r="C147" s="6" t="str">
        <f>IF($G147&lt;&gt;" ",INDEX(meno!$B:$B,MATCH(B147,meno!$A:$A,0),1)," ")</f>
        <v xml:space="preserve"> </v>
      </c>
      <c r="D147" s="6" t="str">
        <f>IF($G147&lt;&gt;" ",IF(INDEX(meno!$E:$E,MATCH(B147,meno!$A:$A,0),1)=0," ",INDEX(meno!$E:$E,MATCH(B147,meno!$A:$A,0),1))," ")</f>
        <v xml:space="preserve"> </v>
      </c>
      <c r="E147" s="7" t="str">
        <f>IF($B147&lt;&gt;" ",IF(INDEX(meno!$F:$F,MATCH($B147,meno!$A:$A,0),1)=0," ",UPPER(INDEX(meno!$F:$F,MATCH($B147,meno!$A:$A,0),1)))," ")</f>
        <v xml:space="preserve"> </v>
      </c>
      <c r="F147" s="18" t="str">
        <f>IF($G147&lt;&gt;" ",INDEX(meno!$D:$D,MATCH(B147,meno!$A:$A,0),1)," ")</f>
        <v xml:space="preserve"> </v>
      </c>
      <c r="G147" s="5" t="str">
        <f>IF(vysl!$H147="B",IF(HOUR(cas!$B148)=9,"DNF",IF(HOUR(cas!$B148)=8,"DQ",cas!$B148))," ")</f>
        <v xml:space="preserve"> </v>
      </c>
      <c r="H147" s="7" t="str">
        <f t="shared" si="5"/>
        <v xml:space="preserve"> </v>
      </c>
      <c r="I147" s="9" t="str">
        <f>IF($G147&lt;&gt;" ",vysl!$A147," ")</f>
        <v xml:space="preserve"> </v>
      </c>
    </row>
    <row r="148" spans="1:9">
      <c r="A148" s="9" t="str">
        <f t="shared" si="4"/>
        <v xml:space="preserve"> </v>
      </c>
      <c r="B148" s="1" t="str">
        <f>IF($G148 &lt;&gt; " ",cas!A149," ")</f>
        <v xml:space="preserve"> </v>
      </c>
      <c r="C148" s="6" t="str">
        <f>IF($G148&lt;&gt;" ",INDEX(meno!$B:$B,MATCH(B148,meno!$A:$A,0),1)," ")</f>
        <v xml:space="preserve"> </v>
      </c>
      <c r="D148" s="6" t="str">
        <f>IF($G148&lt;&gt;" ",IF(INDEX(meno!$E:$E,MATCH(B148,meno!$A:$A,0),1)=0," ",INDEX(meno!$E:$E,MATCH(B148,meno!$A:$A,0),1))," ")</f>
        <v xml:space="preserve"> </v>
      </c>
      <c r="E148" s="7" t="str">
        <f>IF($B148&lt;&gt;" ",IF(INDEX(meno!$F:$F,MATCH($B148,meno!$A:$A,0),1)=0," ",UPPER(INDEX(meno!$F:$F,MATCH($B148,meno!$A:$A,0),1)))," ")</f>
        <v xml:space="preserve"> </v>
      </c>
      <c r="F148" s="18" t="str">
        <f>IF($G148&lt;&gt;" ",INDEX(meno!$D:$D,MATCH(B148,meno!$A:$A,0),1)," ")</f>
        <v xml:space="preserve"> </v>
      </c>
      <c r="G148" s="5" t="str">
        <f>IF(vysl!$H148="B",IF(HOUR(cas!$B149)=9,"DNF",IF(HOUR(cas!$B149)=8,"DQ",cas!$B149))," ")</f>
        <v xml:space="preserve"> </v>
      </c>
      <c r="H148" s="7" t="str">
        <f t="shared" si="5"/>
        <v xml:space="preserve"> </v>
      </c>
      <c r="I148" s="9" t="str">
        <f>IF($G148&lt;&gt;" ",vysl!$A148," ")</f>
        <v xml:space="preserve"> </v>
      </c>
    </row>
    <row r="149" spans="1:9">
      <c r="A149" s="9" t="str">
        <f t="shared" si="4"/>
        <v xml:space="preserve"> </v>
      </c>
      <c r="B149" s="1" t="str">
        <f>IF($G149 &lt;&gt; " ",cas!A150," ")</f>
        <v xml:space="preserve"> </v>
      </c>
      <c r="C149" s="6" t="str">
        <f>IF($G149&lt;&gt;" ",INDEX(meno!$B:$B,MATCH(B149,meno!$A:$A,0),1)," ")</f>
        <v xml:space="preserve"> </v>
      </c>
      <c r="D149" s="6" t="str">
        <f>IF($G149&lt;&gt;" ",IF(INDEX(meno!$E:$E,MATCH(B149,meno!$A:$A,0),1)=0," ",INDEX(meno!$E:$E,MATCH(B149,meno!$A:$A,0),1))," ")</f>
        <v xml:space="preserve"> </v>
      </c>
      <c r="E149" s="7" t="str">
        <f>IF($B149&lt;&gt;" ",IF(INDEX(meno!$F:$F,MATCH($B149,meno!$A:$A,0),1)=0," ",UPPER(INDEX(meno!$F:$F,MATCH($B149,meno!$A:$A,0),1)))," ")</f>
        <v xml:space="preserve"> </v>
      </c>
      <c r="F149" s="18" t="str">
        <f>IF($G149&lt;&gt;" ",INDEX(meno!$D:$D,MATCH(B149,meno!$A:$A,0),1)," ")</f>
        <v xml:space="preserve"> </v>
      </c>
      <c r="G149" s="5" t="str">
        <f>IF(vysl!$H149="B",IF(HOUR(cas!$B150)=9,"DNF",IF(HOUR(cas!$B150)=8,"DQ",cas!$B150))," ")</f>
        <v xml:space="preserve"> </v>
      </c>
      <c r="H149" s="7" t="str">
        <f t="shared" si="5"/>
        <v xml:space="preserve"> </v>
      </c>
      <c r="I149" s="9" t="str">
        <f>IF($G149&lt;&gt;" ",vysl!$A149," ")</f>
        <v xml:space="preserve"> </v>
      </c>
    </row>
    <row r="150" spans="1:9">
      <c r="A150" s="9" t="str">
        <f t="shared" si="4"/>
        <v xml:space="preserve"> </v>
      </c>
      <c r="B150" s="1" t="str">
        <f>IF($G150 &lt;&gt; " ",cas!A151," ")</f>
        <v xml:space="preserve"> </v>
      </c>
      <c r="C150" s="6" t="str">
        <f>IF($G150&lt;&gt;" ",INDEX(meno!$B:$B,MATCH(B150,meno!$A:$A,0),1)," ")</f>
        <v xml:space="preserve"> </v>
      </c>
      <c r="D150" s="6" t="str">
        <f>IF($G150&lt;&gt;" ",IF(INDEX(meno!$E:$E,MATCH(B150,meno!$A:$A,0),1)=0," ",INDEX(meno!$E:$E,MATCH(B150,meno!$A:$A,0),1))," ")</f>
        <v xml:space="preserve"> </v>
      </c>
      <c r="E150" s="7" t="str">
        <f>IF($B150&lt;&gt;" ",IF(INDEX(meno!$F:$F,MATCH($B150,meno!$A:$A,0),1)=0," ",UPPER(INDEX(meno!$F:$F,MATCH($B150,meno!$A:$A,0),1)))," ")</f>
        <v xml:space="preserve"> </v>
      </c>
      <c r="F150" s="18" t="str">
        <f>IF($G150&lt;&gt;" ",INDEX(meno!$D:$D,MATCH(B150,meno!$A:$A,0),1)," ")</f>
        <v xml:space="preserve"> </v>
      </c>
      <c r="G150" s="5" t="str">
        <f>IF(vysl!$H150="B",IF(HOUR(cas!$B151)=9,"DNF",IF(HOUR(cas!$B151)=8,"DQ",cas!$B151))," ")</f>
        <v xml:space="preserve"> </v>
      </c>
      <c r="H150" s="7" t="str">
        <f t="shared" si="5"/>
        <v xml:space="preserve"> </v>
      </c>
      <c r="I150" s="9" t="str">
        <f>IF($G150&lt;&gt;" ",vysl!$A150," ")</f>
        <v xml:space="preserve"> </v>
      </c>
    </row>
    <row r="151" spans="1:9">
      <c r="A151" s="9" t="str">
        <f t="shared" si="4"/>
        <v xml:space="preserve"> </v>
      </c>
      <c r="B151" s="1" t="str">
        <f>IF($G151 &lt;&gt; " ",cas!A152," ")</f>
        <v xml:space="preserve"> </v>
      </c>
      <c r="C151" s="6" t="str">
        <f>IF($G151&lt;&gt;" ",INDEX(meno!$B:$B,MATCH(B151,meno!$A:$A,0),1)," ")</f>
        <v xml:space="preserve"> </v>
      </c>
      <c r="D151" s="6" t="str">
        <f>IF($G151&lt;&gt;" ",IF(INDEX(meno!$E:$E,MATCH(B151,meno!$A:$A,0),1)=0," ",INDEX(meno!$E:$E,MATCH(B151,meno!$A:$A,0),1))," ")</f>
        <v xml:space="preserve"> </v>
      </c>
      <c r="E151" s="7" t="str">
        <f>IF($B151&lt;&gt;" ",IF(INDEX(meno!$F:$F,MATCH($B151,meno!$A:$A,0),1)=0," ",UPPER(INDEX(meno!$F:$F,MATCH($B151,meno!$A:$A,0),1)))," ")</f>
        <v xml:space="preserve"> </v>
      </c>
      <c r="F151" s="18" t="str">
        <f>IF($G151&lt;&gt;" ",INDEX(meno!$D:$D,MATCH(B151,meno!$A:$A,0),1)," ")</f>
        <v xml:space="preserve"> </v>
      </c>
      <c r="G151" s="5" t="str">
        <f>IF(vysl!$H151="B",IF(HOUR(cas!$B152)=9,"DNF",IF(HOUR(cas!$B152)=8,"DQ",cas!$B152))," ")</f>
        <v xml:space="preserve"> </v>
      </c>
      <c r="H151" s="7" t="str">
        <f t="shared" si="5"/>
        <v xml:space="preserve"> </v>
      </c>
      <c r="I151" s="9" t="str">
        <f>IF($G151&lt;&gt;" ",vysl!$A151," ")</f>
        <v xml:space="preserve"> </v>
      </c>
    </row>
    <row r="152" spans="1:9">
      <c r="A152" s="9" t="str">
        <f t="shared" si="4"/>
        <v xml:space="preserve"> </v>
      </c>
      <c r="B152" s="1" t="str">
        <f>IF($G152 &lt;&gt; " ",cas!A153," ")</f>
        <v xml:space="preserve"> </v>
      </c>
      <c r="C152" s="6" t="str">
        <f>IF($G152&lt;&gt;" ",INDEX(meno!$B:$B,MATCH(B152,meno!$A:$A,0),1)," ")</f>
        <v xml:space="preserve"> </v>
      </c>
      <c r="D152" s="6" t="str">
        <f>IF($G152&lt;&gt;" ",IF(INDEX(meno!$E:$E,MATCH(B152,meno!$A:$A,0),1)=0," ",INDEX(meno!$E:$E,MATCH(B152,meno!$A:$A,0),1))," ")</f>
        <v xml:space="preserve"> </v>
      </c>
      <c r="E152" s="7" t="str">
        <f>IF($B152&lt;&gt;" ",IF(INDEX(meno!$F:$F,MATCH($B152,meno!$A:$A,0),1)=0," ",UPPER(INDEX(meno!$F:$F,MATCH($B152,meno!$A:$A,0),1)))," ")</f>
        <v xml:space="preserve"> </v>
      </c>
      <c r="F152" s="18" t="str">
        <f>IF($G152&lt;&gt;" ",INDEX(meno!$D:$D,MATCH(B152,meno!$A:$A,0),1)," ")</f>
        <v xml:space="preserve"> </v>
      </c>
      <c r="G152" s="5" t="str">
        <f>IF(vysl!$H152="B",IF(HOUR(cas!$B153)=9,"DNF",IF(HOUR(cas!$B153)=8,"DQ",cas!$B153))," ")</f>
        <v xml:space="preserve"> </v>
      </c>
      <c r="H152" s="7" t="str">
        <f t="shared" si="5"/>
        <v xml:space="preserve"> </v>
      </c>
      <c r="I152" s="9" t="str">
        <f>IF($G152&lt;&gt;" ",vysl!$A152," ")</f>
        <v xml:space="preserve"> </v>
      </c>
    </row>
    <row r="153" spans="1:9">
      <c r="A153" s="9" t="str">
        <f t="shared" si="4"/>
        <v xml:space="preserve"> </v>
      </c>
      <c r="B153" s="1" t="str">
        <f>IF($G153 &lt;&gt; " ",cas!A154," ")</f>
        <v xml:space="preserve"> </v>
      </c>
      <c r="C153" s="6" t="str">
        <f>IF($G153&lt;&gt;" ",INDEX(meno!$B:$B,MATCH(B153,meno!$A:$A,0),1)," ")</f>
        <v xml:space="preserve"> </v>
      </c>
      <c r="D153" s="6" t="str">
        <f>IF($G153&lt;&gt;" ",IF(INDEX(meno!$E:$E,MATCH(B153,meno!$A:$A,0),1)=0," ",INDEX(meno!$E:$E,MATCH(B153,meno!$A:$A,0),1))," ")</f>
        <v xml:space="preserve"> </v>
      </c>
      <c r="E153" s="7" t="str">
        <f>IF($B153&lt;&gt;" ",IF(INDEX(meno!$F:$F,MATCH($B153,meno!$A:$A,0),1)=0," ",UPPER(INDEX(meno!$F:$F,MATCH($B153,meno!$A:$A,0),1)))," ")</f>
        <v xml:space="preserve"> </v>
      </c>
      <c r="F153" s="18" t="str">
        <f>IF($G153&lt;&gt;" ",INDEX(meno!$D:$D,MATCH(B153,meno!$A:$A,0),1)," ")</f>
        <v xml:space="preserve"> </v>
      </c>
      <c r="G153" s="5" t="str">
        <f>IF(vysl!$H153="B",IF(HOUR(cas!$B154)=9,"DNF",IF(HOUR(cas!$B154)=8,"DQ",cas!$B154))," ")</f>
        <v xml:space="preserve"> </v>
      </c>
      <c r="H153" s="7" t="str">
        <f t="shared" si="5"/>
        <v xml:space="preserve"> </v>
      </c>
      <c r="I153" s="9" t="str">
        <f>IF($G153&lt;&gt;" ",vysl!$A153," ")</f>
        <v xml:space="preserve"> </v>
      </c>
    </row>
    <row r="154" spans="1:9">
      <c r="A154" s="9" t="str">
        <f t="shared" si="4"/>
        <v xml:space="preserve"> </v>
      </c>
      <c r="B154" s="1" t="str">
        <f>IF($G154 &lt;&gt; " ",cas!A155," ")</f>
        <v xml:space="preserve"> </v>
      </c>
      <c r="C154" s="6" t="str">
        <f>IF($G154&lt;&gt;" ",INDEX(meno!$B:$B,MATCH(B154,meno!$A:$A,0),1)," ")</f>
        <v xml:space="preserve"> </v>
      </c>
      <c r="D154" s="6" t="str">
        <f>IF($G154&lt;&gt;" ",IF(INDEX(meno!$E:$E,MATCH(B154,meno!$A:$A,0),1)=0," ",INDEX(meno!$E:$E,MATCH(B154,meno!$A:$A,0),1))," ")</f>
        <v xml:space="preserve"> </v>
      </c>
      <c r="E154" s="7" t="str">
        <f>IF($B154&lt;&gt;" ",IF(INDEX(meno!$F:$F,MATCH($B154,meno!$A:$A,0),1)=0," ",UPPER(INDEX(meno!$F:$F,MATCH($B154,meno!$A:$A,0),1)))," ")</f>
        <v xml:space="preserve"> </v>
      </c>
      <c r="F154" s="18" t="str">
        <f>IF($G154&lt;&gt;" ",INDEX(meno!$D:$D,MATCH(B154,meno!$A:$A,0),1)," ")</f>
        <v xml:space="preserve"> </v>
      </c>
      <c r="G154" s="5" t="str">
        <f>IF(vysl!$H154="B",IF(HOUR(cas!$B155)=9,"DNF",IF(HOUR(cas!$B155)=8,"DQ",cas!$B155))," ")</f>
        <v xml:space="preserve"> </v>
      </c>
      <c r="H154" s="7" t="str">
        <f t="shared" si="5"/>
        <v xml:space="preserve"> </v>
      </c>
      <c r="I154" s="9" t="str">
        <f>IF($G154&lt;&gt;" ",vysl!$A154," ")</f>
        <v xml:space="preserve"> </v>
      </c>
    </row>
    <row r="155" spans="1:9">
      <c r="A155" s="9" t="str">
        <f t="shared" si="4"/>
        <v xml:space="preserve"> </v>
      </c>
      <c r="B155" s="1" t="str">
        <f>IF($G155 &lt;&gt; " ",cas!A156," ")</f>
        <v xml:space="preserve"> </v>
      </c>
      <c r="C155" s="6" t="str">
        <f>IF($G155&lt;&gt;" ",INDEX(meno!$B:$B,MATCH(B155,meno!$A:$A,0),1)," ")</f>
        <v xml:space="preserve"> </v>
      </c>
      <c r="D155" s="6" t="str">
        <f>IF($G155&lt;&gt;" ",IF(INDEX(meno!$E:$E,MATCH(B155,meno!$A:$A,0),1)=0," ",INDEX(meno!$E:$E,MATCH(B155,meno!$A:$A,0),1))," ")</f>
        <v xml:space="preserve"> </v>
      </c>
      <c r="E155" s="7" t="str">
        <f>IF($B155&lt;&gt;" ",IF(INDEX(meno!$F:$F,MATCH($B155,meno!$A:$A,0),1)=0," ",UPPER(INDEX(meno!$F:$F,MATCH($B155,meno!$A:$A,0),1)))," ")</f>
        <v xml:space="preserve"> </v>
      </c>
      <c r="F155" s="18" t="str">
        <f>IF($G155&lt;&gt;" ",INDEX(meno!$D:$D,MATCH(B155,meno!$A:$A,0),1)," ")</f>
        <v xml:space="preserve"> </v>
      </c>
      <c r="G155" s="5" t="str">
        <f>IF(vysl!$H155="B",IF(HOUR(cas!$B156)=9,"DNF",IF(HOUR(cas!$B156)=8,"DQ",cas!$B156))," ")</f>
        <v xml:space="preserve"> </v>
      </c>
      <c r="H155" s="7" t="str">
        <f t="shared" si="5"/>
        <v xml:space="preserve"> </v>
      </c>
      <c r="I155" s="9" t="str">
        <f>IF($G155&lt;&gt;" ",vysl!$A155," ")</f>
        <v xml:space="preserve"> </v>
      </c>
    </row>
    <row r="156" spans="1:9">
      <c r="A156" s="9" t="str">
        <f t="shared" si="4"/>
        <v xml:space="preserve"> </v>
      </c>
      <c r="B156" s="1" t="str">
        <f>IF($G156 &lt;&gt; " ",cas!A157," ")</f>
        <v xml:space="preserve"> </v>
      </c>
      <c r="C156" s="6" t="str">
        <f>IF($G156&lt;&gt;" ",INDEX(meno!$B:$B,MATCH(B156,meno!$A:$A,0),1)," ")</f>
        <v xml:space="preserve"> </v>
      </c>
      <c r="D156" s="6" t="str">
        <f>IF($G156&lt;&gt;" ",IF(INDEX(meno!$E:$E,MATCH(B156,meno!$A:$A,0),1)=0," ",INDEX(meno!$E:$E,MATCH(B156,meno!$A:$A,0),1))," ")</f>
        <v xml:space="preserve"> </v>
      </c>
      <c r="E156" s="7" t="str">
        <f>IF($B156&lt;&gt;" ",IF(INDEX(meno!$F:$F,MATCH($B156,meno!$A:$A,0),1)=0," ",UPPER(INDEX(meno!$F:$F,MATCH($B156,meno!$A:$A,0),1)))," ")</f>
        <v xml:space="preserve"> </v>
      </c>
      <c r="F156" s="18" t="str">
        <f>IF($G156&lt;&gt;" ",INDEX(meno!$D:$D,MATCH(B156,meno!$A:$A,0),1)," ")</f>
        <v xml:space="preserve"> </v>
      </c>
      <c r="G156" s="5" t="str">
        <f>IF(vysl!$H156="B",IF(HOUR(cas!$B157)=9,"DNF",IF(HOUR(cas!$B157)=8,"DQ",cas!$B157))," ")</f>
        <v xml:space="preserve"> </v>
      </c>
      <c r="H156" s="7" t="str">
        <f t="shared" si="5"/>
        <v xml:space="preserve"> </v>
      </c>
      <c r="I156" s="9" t="str">
        <f>IF($G156&lt;&gt;" ",vysl!$A156," ")</f>
        <v xml:space="preserve"> </v>
      </c>
    </row>
    <row r="157" spans="1:9">
      <c r="A157" s="9" t="str">
        <f t="shared" si="4"/>
        <v xml:space="preserve"> </v>
      </c>
      <c r="B157" s="1" t="str">
        <f>IF($G157 &lt;&gt; " ",cas!A158," ")</f>
        <v xml:space="preserve"> </v>
      </c>
      <c r="C157" s="6" t="str">
        <f>IF($G157&lt;&gt;" ",INDEX(meno!$B:$B,MATCH(B157,meno!$A:$A,0),1)," ")</f>
        <v xml:space="preserve"> </v>
      </c>
      <c r="D157" s="6" t="str">
        <f>IF($G157&lt;&gt;" ",IF(INDEX(meno!$E:$E,MATCH(B157,meno!$A:$A,0),1)=0," ",INDEX(meno!$E:$E,MATCH(B157,meno!$A:$A,0),1))," ")</f>
        <v xml:space="preserve"> </v>
      </c>
      <c r="E157" s="7" t="str">
        <f>IF($B157&lt;&gt;" ",IF(INDEX(meno!$F:$F,MATCH($B157,meno!$A:$A,0),1)=0," ",UPPER(INDEX(meno!$F:$F,MATCH($B157,meno!$A:$A,0),1)))," ")</f>
        <v xml:space="preserve"> </v>
      </c>
      <c r="F157" s="18" t="str">
        <f>IF($G157&lt;&gt;" ",INDEX(meno!$D:$D,MATCH(B157,meno!$A:$A,0),1)," ")</f>
        <v xml:space="preserve"> </v>
      </c>
      <c r="G157" s="5" t="str">
        <f>IF(vysl!$H157="B",IF(HOUR(cas!$B158)=9,"DNF",IF(HOUR(cas!$B158)=8,"DQ",cas!$B158))," ")</f>
        <v xml:space="preserve"> </v>
      </c>
      <c r="H157" s="7" t="str">
        <f t="shared" si="5"/>
        <v xml:space="preserve"> </v>
      </c>
      <c r="I157" s="9" t="str">
        <f>IF($G157&lt;&gt;" ",vysl!$A157," ")</f>
        <v xml:space="preserve"> </v>
      </c>
    </row>
    <row r="158" spans="1:9">
      <c r="A158" s="9" t="str">
        <f t="shared" si="4"/>
        <v xml:space="preserve"> </v>
      </c>
      <c r="B158" s="1" t="str">
        <f>IF($G158 &lt;&gt; " ",cas!A159," ")</f>
        <v xml:space="preserve"> </v>
      </c>
      <c r="C158" s="6" t="str">
        <f>IF($G158&lt;&gt;" ",INDEX(meno!$B:$B,MATCH(B158,meno!$A:$A,0),1)," ")</f>
        <v xml:space="preserve"> </v>
      </c>
      <c r="D158" s="6" t="str">
        <f>IF($G158&lt;&gt;" ",IF(INDEX(meno!$E:$E,MATCH(B158,meno!$A:$A,0),1)=0," ",INDEX(meno!$E:$E,MATCH(B158,meno!$A:$A,0),1))," ")</f>
        <v xml:space="preserve"> </v>
      </c>
      <c r="E158" s="7" t="str">
        <f>IF($B158&lt;&gt;" ",IF(INDEX(meno!$F:$F,MATCH($B158,meno!$A:$A,0),1)=0," ",UPPER(INDEX(meno!$F:$F,MATCH($B158,meno!$A:$A,0),1)))," ")</f>
        <v xml:space="preserve"> </v>
      </c>
      <c r="F158" s="18" t="str">
        <f>IF($G158&lt;&gt;" ",INDEX(meno!$D:$D,MATCH(B158,meno!$A:$A,0),1)," ")</f>
        <v xml:space="preserve"> </v>
      </c>
      <c r="G158" s="5" t="str">
        <f>IF(vysl!$H158="B",IF(HOUR(cas!$B159)=9,"DNF",IF(HOUR(cas!$B159)=8,"DQ",cas!$B159))," ")</f>
        <v xml:space="preserve"> </v>
      </c>
      <c r="H158" s="7" t="str">
        <f t="shared" si="5"/>
        <v xml:space="preserve"> </v>
      </c>
      <c r="I158" s="9" t="str">
        <f>IF($G158&lt;&gt;" ",vysl!$A158," ")</f>
        <v xml:space="preserve"> </v>
      </c>
    </row>
    <row r="159" spans="1:9">
      <c r="A159" s="9" t="str">
        <f t="shared" si="4"/>
        <v xml:space="preserve"> </v>
      </c>
      <c r="B159" s="1" t="str">
        <f>IF($G159 &lt;&gt; " ",cas!A160," ")</f>
        <v xml:space="preserve"> </v>
      </c>
      <c r="C159" s="6" t="str">
        <f>IF($G159&lt;&gt;" ",INDEX(meno!$B:$B,MATCH(B159,meno!$A:$A,0),1)," ")</f>
        <v xml:space="preserve"> </v>
      </c>
      <c r="D159" s="6" t="str">
        <f>IF($G159&lt;&gt;" ",IF(INDEX(meno!$E:$E,MATCH(B159,meno!$A:$A,0),1)=0," ",INDEX(meno!$E:$E,MATCH(B159,meno!$A:$A,0),1))," ")</f>
        <v xml:space="preserve"> </v>
      </c>
      <c r="E159" s="7" t="str">
        <f>IF($B159&lt;&gt;" ",IF(INDEX(meno!$F:$F,MATCH($B159,meno!$A:$A,0),1)=0," ",UPPER(INDEX(meno!$F:$F,MATCH($B159,meno!$A:$A,0),1)))," ")</f>
        <v xml:space="preserve"> </v>
      </c>
      <c r="F159" s="18" t="str">
        <f>IF($G159&lt;&gt;" ",INDEX(meno!$D:$D,MATCH(B159,meno!$A:$A,0),1)," ")</f>
        <v xml:space="preserve"> </v>
      </c>
      <c r="G159" s="5" t="str">
        <f>IF(vysl!$H159="B",IF(HOUR(cas!$B160)=9,"DNF",IF(HOUR(cas!$B160)=8,"DQ",cas!$B160))," ")</f>
        <v xml:space="preserve"> </v>
      </c>
      <c r="H159" s="7" t="str">
        <f t="shared" si="5"/>
        <v xml:space="preserve"> </v>
      </c>
      <c r="I159" s="9" t="str">
        <f>IF($G159&lt;&gt;" ",vysl!$A159," ")</f>
        <v xml:space="preserve"> </v>
      </c>
    </row>
    <row r="160" spans="1:9">
      <c r="A160" s="9" t="str">
        <f t="shared" si="4"/>
        <v xml:space="preserve"> </v>
      </c>
      <c r="B160" s="1" t="str">
        <f>IF($G160 &lt;&gt; " ",cas!A161," ")</f>
        <v xml:space="preserve"> </v>
      </c>
      <c r="C160" s="6" t="str">
        <f>IF($G160&lt;&gt;" ",INDEX(meno!$B:$B,MATCH(B160,meno!$A:$A,0),1)," ")</f>
        <v xml:space="preserve"> </v>
      </c>
      <c r="D160" s="6" t="str">
        <f>IF($G160&lt;&gt;" ",IF(INDEX(meno!$E:$E,MATCH(B160,meno!$A:$A,0),1)=0," ",INDEX(meno!$E:$E,MATCH(B160,meno!$A:$A,0),1))," ")</f>
        <v xml:space="preserve"> </v>
      </c>
      <c r="E160" s="7" t="str">
        <f>IF($B160&lt;&gt;" ",IF(INDEX(meno!$F:$F,MATCH($B160,meno!$A:$A,0),1)=0," ",UPPER(INDEX(meno!$F:$F,MATCH($B160,meno!$A:$A,0),1)))," ")</f>
        <v xml:space="preserve"> </v>
      </c>
      <c r="F160" s="18" t="str">
        <f>IF($G160&lt;&gt;" ",INDEX(meno!$D:$D,MATCH(B160,meno!$A:$A,0),1)," ")</f>
        <v xml:space="preserve"> </v>
      </c>
      <c r="G160" s="5" t="str">
        <f>IF(vysl!$H160="B",IF(HOUR(cas!$B161)=9,"DNF",IF(HOUR(cas!$B161)=8,"DQ",cas!$B161))," ")</f>
        <v xml:space="preserve"> </v>
      </c>
      <c r="H160" s="7" t="str">
        <f t="shared" si="5"/>
        <v xml:space="preserve"> </v>
      </c>
      <c r="I160" s="9" t="str">
        <f>IF($G160&lt;&gt;" ",vysl!$A160," ")</f>
        <v xml:space="preserve"> </v>
      </c>
    </row>
    <row r="161" spans="1:9">
      <c r="A161" s="9" t="str">
        <f t="shared" si="4"/>
        <v xml:space="preserve"> </v>
      </c>
      <c r="B161" s="1" t="str">
        <f>IF($G161 &lt;&gt; " ",cas!A162," ")</f>
        <v xml:space="preserve"> </v>
      </c>
      <c r="C161" s="6" t="str">
        <f>IF($G161&lt;&gt;" ",INDEX(meno!$B:$B,MATCH(B161,meno!$A:$A,0),1)," ")</f>
        <v xml:space="preserve"> </v>
      </c>
      <c r="D161" s="6" t="str">
        <f>IF($G161&lt;&gt;" ",IF(INDEX(meno!$E:$E,MATCH(B161,meno!$A:$A,0),1)=0," ",INDEX(meno!$E:$E,MATCH(B161,meno!$A:$A,0),1))," ")</f>
        <v xml:space="preserve"> </v>
      </c>
      <c r="E161" s="7" t="str">
        <f>IF($B161&lt;&gt;" ",IF(INDEX(meno!$F:$F,MATCH($B161,meno!$A:$A,0),1)=0," ",UPPER(INDEX(meno!$F:$F,MATCH($B161,meno!$A:$A,0),1)))," ")</f>
        <v xml:space="preserve"> </v>
      </c>
      <c r="F161" s="18" t="str">
        <f>IF($G161&lt;&gt;" ",INDEX(meno!$D:$D,MATCH(B161,meno!$A:$A,0),1)," ")</f>
        <v xml:space="preserve"> </v>
      </c>
      <c r="G161" s="5" t="str">
        <f>IF(vysl!$H161="B",IF(HOUR(cas!$B162)=9,"DNF",IF(HOUR(cas!$B162)=8,"DQ",cas!$B162))," ")</f>
        <v xml:space="preserve"> </v>
      </c>
      <c r="H161" s="7" t="str">
        <f t="shared" si="5"/>
        <v xml:space="preserve"> </v>
      </c>
      <c r="I161" s="9" t="str">
        <f>IF($G161&lt;&gt;" ",vysl!$A161," ")</f>
        <v xml:space="preserve"> </v>
      </c>
    </row>
    <row r="162" spans="1:9">
      <c r="A162" s="9" t="str">
        <f t="shared" si="4"/>
        <v xml:space="preserve"> </v>
      </c>
      <c r="B162" s="1" t="str">
        <f>IF($G162 &lt;&gt; " ",cas!A163," ")</f>
        <v xml:space="preserve"> </v>
      </c>
      <c r="C162" s="6" t="str">
        <f>IF($G162&lt;&gt;" ",INDEX(meno!$B:$B,MATCH(B162,meno!$A:$A,0),1)," ")</f>
        <v xml:space="preserve"> </v>
      </c>
      <c r="D162" s="6" t="str">
        <f>IF($G162&lt;&gt;" ",IF(INDEX(meno!$E:$E,MATCH(B162,meno!$A:$A,0),1)=0," ",INDEX(meno!$E:$E,MATCH(B162,meno!$A:$A,0),1))," ")</f>
        <v xml:space="preserve"> </v>
      </c>
      <c r="E162" s="7" t="str">
        <f>IF($B162&lt;&gt;" ",IF(INDEX(meno!$F:$F,MATCH($B162,meno!$A:$A,0),1)=0," ",UPPER(INDEX(meno!$F:$F,MATCH($B162,meno!$A:$A,0),1)))," ")</f>
        <v xml:space="preserve"> </v>
      </c>
      <c r="F162" s="18" t="str">
        <f>IF($G162&lt;&gt;" ",INDEX(meno!$D:$D,MATCH(B162,meno!$A:$A,0),1)," ")</f>
        <v xml:space="preserve"> </v>
      </c>
      <c r="G162" s="5" t="str">
        <f>IF(vysl!$H162="B",IF(HOUR(cas!$B163)=9,"DNF",IF(HOUR(cas!$B163)=8,"DQ",cas!$B163))," ")</f>
        <v xml:space="preserve"> </v>
      </c>
      <c r="H162" s="7" t="str">
        <f t="shared" si="5"/>
        <v xml:space="preserve"> </v>
      </c>
      <c r="I162" s="9" t="str">
        <f>IF($G162&lt;&gt;" ",vysl!$A162," ")</f>
        <v xml:space="preserve"> </v>
      </c>
    </row>
    <row r="163" spans="1:9">
      <c r="A163" s="9" t="str">
        <f t="shared" si="4"/>
        <v xml:space="preserve"> </v>
      </c>
      <c r="B163" s="1" t="str">
        <f>IF($G163 &lt;&gt; " ",cas!A164," ")</f>
        <v xml:space="preserve"> </v>
      </c>
      <c r="C163" s="6" t="str">
        <f>IF($G163&lt;&gt;" ",INDEX(meno!$B:$B,MATCH(B163,meno!$A:$A,0),1)," ")</f>
        <v xml:space="preserve"> </v>
      </c>
      <c r="D163" s="6" t="str">
        <f>IF($G163&lt;&gt;" ",IF(INDEX(meno!$E:$E,MATCH(B163,meno!$A:$A,0),1)=0," ",INDEX(meno!$E:$E,MATCH(B163,meno!$A:$A,0),1))," ")</f>
        <v xml:space="preserve"> </v>
      </c>
      <c r="E163" s="7" t="str">
        <f>IF($B163&lt;&gt;" ",IF(INDEX(meno!$F:$F,MATCH($B163,meno!$A:$A,0),1)=0," ",UPPER(INDEX(meno!$F:$F,MATCH($B163,meno!$A:$A,0),1)))," ")</f>
        <v xml:space="preserve"> </v>
      </c>
      <c r="F163" s="18" t="str">
        <f>IF($G163&lt;&gt;" ",INDEX(meno!$D:$D,MATCH(B163,meno!$A:$A,0),1)," ")</f>
        <v xml:space="preserve"> </v>
      </c>
      <c r="G163" s="5" t="str">
        <f>IF(vysl!$H163="B",IF(HOUR(cas!$B164)=9,"DNF",IF(HOUR(cas!$B164)=8,"DQ",cas!$B164))," ")</f>
        <v xml:space="preserve"> </v>
      </c>
      <c r="H163" s="7" t="str">
        <f t="shared" si="5"/>
        <v xml:space="preserve"> </v>
      </c>
      <c r="I163" s="9" t="str">
        <f>IF($G163&lt;&gt;" ",vysl!$A163," ")</f>
        <v xml:space="preserve"> </v>
      </c>
    </row>
    <row r="164" spans="1:9">
      <c r="A164" s="9" t="str">
        <f t="shared" si="4"/>
        <v xml:space="preserve"> </v>
      </c>
      <c r="B164" s="1" t="str">
        <f>IF($G164 &lt;&gt; " ",cas!A165," ")</f>
        <v xml:space="preserve"> </v>
      </c>
      <c r="C164" s="6" t="str">
        <f>IF($G164&lt;&gt;" ",INDEX(meno!$B:$B,MATCH(B164,meno!$A:$A,0),1)," ")</f>
        <v xml:space="preserve"> </v>
      </c>
      <c r="D164" s="6" t="str">
        <f>IF($G164&lt;&gt;" ",IF(INDEX(meno!$E:$E,MATCH(B164,meno!$A:$A,0),1)=0," ",INDEX(meno!$E:$E,MATCH(B164,meno!$A:$A,0),1))," ")</f>
        <v xml:space="preserve"> </v>
      </c>
      <c r="E164" s="7" t="str">
        <f>IF($B164&lt;&gt;" ",IF(INDEX(meno!$F:$F,MATCH($B164,meno!$A:$A,0),1)=0," ",UPPER(INDEX(meno!$F:$F,MATCH($B164,meno!$A:$A,0),1)))," ")</f>
        <v xml:space="preserve"> </v>
      </c>
      <c r="F164" s="18" t="str">
        <f>IF($G164&lt;&gt;" ",INDEX(meno!$D:$D,MATCH(B164,meno!$A:$A,0),1)," ")</f>
        <v xml:space="preserve"> </v>
      </c>
      <c r="G164" s="5" t="str">
        <f>IF(vysl!$H164="B",IF(HOUR(cas!$B165)=9,"DNF",IF(HOUR(cas!$B165)=8,"DQ",cas!$B165))," ")</f>
        <v xml:space="preserve"> </v>
      </c>
      <c r="H164" s="7" t="str">
        <f t="shared" si="5"/>
        <v xml:space="preserve"> </v>
      </c>
      <c r="I164" s="9" t="str">
        <f>IF($G164&lt;&gt;" ",vysl!$A164," ")</f>
        <v xml:space="preserve"> </v>
      </c>
    </row>
    <row r="165" spans="1:9">
      <c r="A165" s="9" t="str">
        <f t="shared" si="4"/>
        <v xml:space="preserve"> </v>
      </c>
      <c r="B165" s="1" t="str">
        <f>IF($G165 &lt;&gt; " ",cas!A166," ")</f>
        <v xml:space="preserve"> </v>
      </c>
      <c r="C165" s="6" t="str">
        <f>IF($G165&lt;&gt;" ",INDEX(meno!$B:$B,MATCH(B165,meno!$A:$A,0),1)," ")</f>
        <v xml:space="preserve"> </v>
      </c>
      <c r="D165" s="6" t="str">
        <f>IF($G165&lt;&gt;" ",IF(INDEX(meno!$E:$E,MATCH(B165,meno!$A:$A,0),1)=0," ",INDEX(meno!$E:$E,MATCH(B165,meno!$A:$A,0),1))," ")</f>
        <v xml:space="preserve"> </v>
      </c>
      <c r="E165" s="7" t="str">
        <f>IF($B165&lt;&gt;" ",IF(INDEX(meno!$F:$F,MATCH($B165,meno!$A:$A,0),1)=0," ",UPPER(INDEX(meno!$F:$F,MATCH($B165,meno!$A:$A,0),1)))," ")</f>
        <v xml:space="preserve"> </v>
      </c>
      <c r="F165" s="18" t="str">
        <f>IF($G165&lt;&gt;" ",INDEX(meno!$D:$D,MATCH(B165,meno!$A:$A,0),1)," ")</f>
        <v xml:space="preserve"> </v>
      </c>
      <c r="G165" s="5" t="str">
        <f>IF(vysl!$H165="B",IF(HOUR(cas!$B166)=9,"DNF",IF(HOUR(cas!$B166)=8,"DQ",cas!$B166))," ")</f>
        <v xml:space="preserve"> </v>
      </c>
      <c r="H165" s="7" t="str">
        <f t="shared" si="5"/>
        <v xml:space="preserve"> </v>
      </c>
      <c r="I165" s="9" t="str">
        <f>IF($G165&lt;&gt;" ",vysl!$A165," ")</f>
        <v xml:space="preserve"> </v>
      </c>
    </row>
    <row r="166" spans="1:9">
      <c r="A166" s="9" t="str">
        <f t="shared" si="4"/>
        <v xml:space="preserve"> </v>
      </c>
      <c r="B166" s="1" t="str">
        <f>IF($G166 &lt;&gt; " ",cas!A167," ")</f>
        <v xml:space="preserve"> </v>
      </c>
      <c r="C166" s="6" t="str">
        <f>IF($G166&lt;&gt;" ",INDEX(meno!$B:$B,MATCH(B166,meno!$A:$A,0),1)," ")</f>
        <v xml:space="preserve"> </v>
      </c>
      <c r="D166" s="6" t="str">
        <f>IF($G166&lt;&gt;" ",IF(INDEX(meno!$E:$E,MATCH(B166,meno!$A:$A,0),1)=0," ",INDEX(meno!$E:$E,MATCH(B166,meno!$A:$A,0),1))," ")</f>
        <v xml:space="preserve"> </v>
      </c>
      <c r="E166" s="7" t="str">
        <f>IF($B166&lt;&gt;" ",IF(INDEX(meno!$F:$F,MATCH($B166,meno!$A:$A,0),1)=0," ",UPPER(INDEX(meno!$F:$F,MATCH($B166,meno!$A:$A,0),1)))," ")</f>
        <v xml:space="preserve"> </v>
      </c>
      <c r="F166" s="18" t="str">
        <f>IF($G166&lt;&gt;" ",INDEX(meno!$D:$D,MATCH(B166,meno!$A:$A,0),1)," ")</f>
        <v xml:space="preserve"> </v>
      </c>
      <c r="G166" s="5" t="str">
        <f>IF(vysl!$H166="B",IF(HOUR(cas!$B167)=9,"DNF",IF(HOUR(cas!$B167)=8,"DQ",cas!$B167))," ")</f>
        <v xml:space="preserve"> </v>
      </c>
      <c r="H166" s="7" t="str">
        <f t="shared" si="5"/>
        <v xml:space="preserve"> </v>
      </c>
      <c r="I166" s="9" t="str">
        <f>IF($G166&lt;&gt;" ",vysl!$A166," ")</f>
        <v xml:space="preserve"> </v>
      </c>
    </row>
    <row r="167" spans="1:9">
      <c r="A167" s="9" t="str">
        <f t="shared" si="4"/>
        <v xml:space="preserve"> </v>
      </c>
      <c r="B167" s="1" t="str">
        <f>IF($G167 &lt;&gt; " ",cas!A168," ")</f>
        <v xml:space="preserve"> </v>
      </c>
      <c r="C167" s="6" t="str">
        <f>IF($G167&lt;&gt;" ",INDEX(meno!$B:$B,MATCH(B167,meno!$A:$A,0),1)," ")</f>
        <v xml:space="preserve"> </v>
      </c>
      <c r="D167" s="6" t="str">
        <f>IF($G167&lt;&gt;" ",IF(INDEX(meno!$E:$E,MATCH(B167,meno!$A:$A,0),1)=0," ",INDEX(meno!$E:$E,MATCH(B167,meno!$A:$A,0),1))," ")</f>
        <v xml:space="preserve"> </v>
      </c>
      <c r="E167" s="7" t="str">
        <f>IF($B167&lt;&gt;" ",IF(INDEX(meno!$F:$F,MATCH($B167,meno!$A:$A,0),1)=0," ",UPPER(INDEX(meno!$F:$F,MATCH($B167,meno!$A:$A,0),1)))," ")</f>
        <v xml:space="preserve"> </v>
      </c>
      <c r="F167" s="18" t="str">
        <f>IF($G167&lt;&gt;" ",INDEX(meno!$D:$D,MATCH(B167,meno!$A:$A,0),1)," ")</f>
        <v xml:space="preserve"> </v>
      </c>
      <c r="G167" s="5" t="str">
        <f>IF(vysl!$H167="B",IF(HOUR(cas!$B168)=9,"DNF",IF(HOUR(cas!$B168)=8,"DQ",cas!$B168))," ")</f>
        <v xml:space="preserve"> </v>
      </c>
      <c r="H167" s="7" t="str">
        <f t="shared" si="5"/>
        <v xml:space="preserve"> </v>
      </c>
      <c r="I167" s="9" t="str">
        <f>IF($G167&lt;&gt;" ",vysl!$A167," ")</f>
        <v xml:space="preserve"> </v>
      </c>
    </row>
    <row r="168" spans="1:9">
      <c r="A168" s="9" t="str">
        <f t="shared" si="4"/>
        <v xml:space="preserve"> </v>
      </c>
      <c r="B168" s="1" t="str">
        <f>IF($G168 &lt;&gt; " ",cas!A169," ")</f>
        <v xml:space="preserve"> </v>
      </c>
      <c r="C168" s="6" t="str">
        <f>IF($G168&lt;&gt;" ",INDEX(meno!$B:$B,MATCH(B168,meno!$A:$A,0),1)," ")</f>
        <v xml:space="preserve"> </v>
      </c>
      <c r="D168" s="6" t="str">
        <f>IF($G168&lt;&gt;" ",IF(INDEX(meno!$E:$E,MATCH(B168,meno!$A:$A,0),1)=0," ",INDEX(meno!$E:$E,MATCH(B168,meno!$A:$A,0),1))," ")</f>
        <v xml:space="preserve"> </v>
      </c>
      <c r="E168" s="7" t="str">
        <f>IF($B168&lt;&gt;" ",IF(INDEX(meno!$F:$F,MATCH($B168,meno!$A:$A,0),1)=0," ",UPPER(INDEX(meno!$F:$F,MATCH($B168,meno!$A:$A,0),1)))," ")</f>
        <v xml:space="preserve"> </v>
      </c>
      <c r="F168" s="18" t="str">
        <f>IF($G168&lt;&gt;" ",INDEX(meno!$D:$D,MATCH(B168,meno!$A:$A,0),1)," ")</f>
        <v xml:space="preserve"> </v>
      </c>
      <c r="G168" s="5" t="str">
        <f>IF(vysl!$H168="B",IF(HOUR(cas!$B169)=9,"DNF",IF(HOUR(cas!$B169)=8,"DQ",cas!$B169))," ")</f>
        <v xml:space="preserve"> </v>
      </c>
      <c r="H168" s="7" t="str">
        <f t="shared" si="5"/>
        <v xml:space="preserve"> </v>
      </c>
      <c r="I168" s="9" t="str">
        <f>IF($G168&lt;&gt;" ",vysl!$A168," ")</f>
        <v xml:space="preserve"> </v>
      </c>
    </row>
    <row r="169" spans="1:9">
      <c r="A169" s="9" t="str">
        <f t="shared" si="4"/>
        <v xml:space="preserve"> </v>
      </c>
      <c r="B169" s="1" t="str">
        <f>IF($G169 &lt;&gt; " ",cas!A170," ")</f>
        <v xml:space="preserve"> </v>
      </c>
      <c r="C169" s="6" t="str">
        <f>IF($G169&lt;&gt;" ",INDEX(meno!$B:$B,MATCH(B169,meno!$A:$A,0),1)," ")</f>
        <v xml:space="preserve"> </v>
      </c>
      <c r="D169" s="6" t="str">
        <f>IF($G169&lt;&gt;" ",IF(INDEX(meno!$E:$E,MATCH(B169,meno!$A:$A,0),1)=0," ",INDEX(meno!$E:$E,MATCH(B169,meno!$A:$A,0),1))," ")</f>
        <v xml:space="preserve"> </v>
      </c>
      <c r="E169" s="7" t="str">
        <f>IF($B169&lt;&gt;" ",IF(INDEX(meno!$F:$F,MATCH($B169,meno!$A:$A,0),1)=0," ",UPPER(INDEX(meno!$F:$F,MATCH($B169,meno!$A:$A,0),1)))," ")</f>
        <v xml:space="preserve"> </v>
      </c>
      <c r="F169" s="18" t="str">
        <f>IF($G169&lt;&gt;" ",INDEX(meno!$D:$D,MATCH(B169,meno!$A:$A,0),1)," ")</f>
        <v xml:space="preserve"> </v>
      </c>
      <c r="G169" s="5" t="str">
        <f>IF(vysl!$H169="B",IF(HOUR(cas!$B170)=9,"DNF",IF(HOUR(cas!$B170)=8,"DQ",cas!$B170))," ")</f>
        <v xml:space="preserve"> </v>
      </c>
      <c r="H169" s="7" t="str">
        <f t="shared" si="5"/>
        <v xml:space="preserve"> </v>
      </c>
      <c r="I169" s="9" t="str">
        <f>IF($G169&lt;&gt;" ",vysl!$A169," ")</f>
        <v xml:space="preserve"> </v>
      </c>
    </row>
    <row r="170" spans="1:9">
      <c r="A170" s="9" t="str">
        <f t="shared" si="4"/>
        <v xml:space="preserve"> </v>
      </c>
      <c r="B170" s="1" t="str">
        <f>IF($G170 &lt;&gt; " ",cas!A171," ")</f>
        <v xml:space="preserve"> </v>
      </c>
      <c r="C170" s="6" t="str">
        <f>IF($G170&lt;&gt;" ",INDEX(meno!$B:$B,MATCH(B170,meno!$A:$A,0),1)," ")</f>
        <v xml:space="preserve"> </v>
      </c>
      <c r="D170" s="6" t="str">
        <f>IF($G170&lt;&gt;" ",IF(INDEX(meno!$E:$E,MATCH(B170,meno!$A:$A,0),1)=0," ",INDEX(meno!$E:$E,MATCH(B170,meno!$A:$A,0),1))," ")</f>
        <v xml:space="preserve"> </v>
      </c>
      <c r="E170" s="7" t="str">
        <f>IF($B170&lt;&gt;" ",IF(INDEX(meno!$F:$F,MATCH($B170,meno!$A:$A,0),1)=0," ",UPPER(INDEX(meno!$F:$F,MATCH($B170,meno!$A:$A,0),1)))," ")</f>
        <v xml:space="preserve"> </v>
      </c>
      <c r="F170" s="18" t="str">
        <f>IF($G170&lt;&gt;" ",INDEX(meno!$D:$D,MATCH(B170,meno!$A:$A,0),1)," ")</f>
        <v xml:space="preserve"> </v>
      </c>
      <c r="G170" s="5" t="str">
        <f>IF(vysl!$H170="B",IF(HOUR(cas!$B171)=9,"DNF",IF(HOUR(cas!$B171)=8,"DQ",cas!$B171))," ")</f>
        <v xml:space="preserve"> </v>
      </c>
      <c r="H170" s="7" t="str">
        <f t="shared" si="5"/>
        <v xml:space="preserve"> </v>
      </c>
      <c r="I170" s="9" t="str">
        <f>IF($G170&lt;&gt;" ",vysl!$A170," ")</f>
        <v xml:space="preserve"> </v>
      </c>
    </row>
    <row r="171" spans="1:9">
      <c r="A171" s="9" t="str">
        <f t="shared" si="4"/>
        <v xml:space="preserve"> </v>
      </c>
      <c r="B171" s="1" t="str">
        <f>IF($G171 &lt;&gt; " ",cas!A172," ")</f>
        <v xml:space="preserve"> </v>
      </c>
      <c r="C171" s="6" t="str">
        <f>IF($G171&lt;&gt;" ",INDEX(meno!$B:$B,MATCH(B171,meno!$A:$A,0),1)," ")</f>
        <v xml:space="preserve"> </v>
      </c>
      <c r="D171" s="6" t="str">
        <f>IF($G171&lt;&gt;" ",IF(INDEX(meno!$E:$E,MATCH(B171,meno!$A:$A,0),1)=0," ",INDEX(meno!$E:$E,MATCH(B171,meno!$A:$A,0),1))," ")</f>
        <v xml:space="preserve"> </v>
      </c>
      <c r="E171" s="7" t="str">
        <f>IF($B171&lt;&gt;" ",IF(INDEX(meno!$F:$F,MATCH($B171,meno!$A:$A,0),1)=0," ",UPPER(INDEX(meno!$F:$F,MATCH($B171,meno!$A:$A,0),1)))," ")</f>
        <v xml:space="preserve"> </v>
      </c>
      <c r="F171" s="18" t="str">
        <f>IF($G171&lt;&gt;" ",INDEX(meno!$D:$D,MATCH(B171,meno!$A:$A,0),1)," ")</f>
        <v xml:space="preserve"> </v>
      </c>
      <c r="G171" s="5" t="str">
        <f>IF(vysl!$H171="B",IF(HOUR(cas!$B172)=9,"DNF",IF(HOUR(cas!$B172)=8,"DQ",cas!$B172))," ")</f>
        <v xml:space="preserve"> </v>
      </c>
      <c r="H171" s="7" t="str">
        <f t="shared" si="5"/>
        <v xml:space="preserve"> </v>
      </c>
      <c r="I171" s="9" t="str">
        <f>IF($G171&lt;&gt;" ",vysl!$A171," ")</f>
        <v xml:space="preserve"> </v>
      </c>
    </row>
    <row r="172" spans="1:9">
      <c r="A172" s="9" t="str">
        <f t="shared" si="4"/>
        <v xml:space="preserve"> </v>
      </c>
      <c r="B172" s="1" t="str">
        <f>IF($G172 &lt;&gt; " ",cas!A173," ")</f>
        <v xml:space="preserve"> </v>
      </c>
      <c r="C172" s="6" t="str">
        <f>IF($G172&lt;&gt;" ",INDEX(meno!$B:$B,MATCH(B172,meno!$A:$A,0),1)," ")</f>
        <v xml:space="preserve"> </v>
      </c>
      <c r="D172" s="6" t="str">
        <f>IF($G172&lt;&gt;" ",IF(INDEX(meno!$E:$E,MATCH(B172,meno!$A:$A,0),1)=0," ",INDEX(meno!$E:$E,MATCH(B172,meno!$A:$A,0),1))," ")</f>
        <v xml:space="preserve"> </v>
      </c>
      <c r="E172" s="7" t="str">
        <f>IF($B172&lt;&gt;" ",IF(INDEX(meno!$F:$F,MATCH($B172,meno!$A:$A,0),1)=0," ",UPPER(INDEX(meno!$F:$F,MATCH($B172,meno!$A:$A,0),1)))," ")</f>
        <v xml:space="preserve"> </v>
      </c>
      <c r="F172" s="18" t="str">
        <f>IF($G172&lt;&gt;" ",INDEX(meno!$D:$D,MATCH(B172,meno!$A:$A,0),1)," ")</f>
        <v xml:space="preserve"> </v>
      </c>
      <c r="G172" s="5" t="str">
        <f>IF(vysl!$H172="B",IF(HOUR(cas!$B173)=9,"DNF",IF(HOUR(cas!$B173)=8,"DQ",cas!$B173))," ")</f>
        <v xml:space="preserve"> </v>
      </c>
      <c r="H172" s="7" t="str">
        <f t="shared" si="5"/>
        <v xml:space="preserve"> </v>
      </c>
      <c r="I172" s="9" t="str">
        <f>IF($G172&lt;&gt;" ",vysl!$A172," ")</f>
        <v xml:space="preserve"> </v>
      </c>
    </row>
    <row r="173" spans="1:9">
      <c r="A173" s="9" t="str">
        <f t="shared" si="4"/>
        <v xml:space="preserve"> </v>
      </c>
      <c r="B173" s="1" t="str">
        <f>IF($G173 &lt;&gt; " ",cas!A174," ")</f>
        <v xml:space="preserve"> </v>
      </c>
      <c r="C173" s="6" t="str">
        <f>IF($G173&lt;&gt;" ",INDEX(meno!$B:$B,MATCH(B173,meno!$A:$A,0),1)," ")</f>
        <v xml:space="preserve"> </v>
      </c>
      <c r="D173" s="6" t="str">
        <f>IF($G173&lt;&gt;" ",IF(INDEX(meno!$E:$E,MATCH(B173,meno!$A:$A,0),1)=0," ",INDEX(meno!$E:$E,MATCH(B173,meno!$A:$A,0),1))," ")</f>
        <v xml:space="preserve"> </v>
      </c>
      <c r="E173" s="7" t="str">
        <f>IF($B173&lt;&gt;" ",IF(INDEX(meno!$F:$F,MATCH($B173,meno!$A:$A,0),1)=0," ",UPPER(INDEX(meno!$F:$F,MATCH($B173,meno!$A:$A,0),1)))," ")</f>
        <v xml:space="preserve"> </v>
      </c>
      <c r="F173" s="18" t="str">
        <f>IF($G173&lt;&gt;" ",INDEX(meno!$D:$D,MATCH(B173,meno!$A:$A,0),1)," ")</f>
        <v xml:space="preserve"> </v>
      </c>
      <c r="G173" s="5" t="str">
        <f>IF(vysl!$H173="B",IF(HOUR(cas!$B174)=9,"DNF",IF(HOUR(cas!$B174)=8,"DQ",cas!$B174))," ")</f>
        <v xml:space="preserve"> </v>
      </c>
      <c r="H173" s="7" t="str">
        <f t="shared" si="5"/>
        <v xml:space="preserve"> </v>
      </c>
      <c r="I173" s="9" t="str">
        <f>IF($G173&lt;&gt;" ",vysl!$A173," ")</f>
        <v xml:space="preserve"> </v>
      </c>
    </row>
    <row r="174" spans="1:9">
      <c r="A174" s="9" t="str">
        <f t="shared" si="4"/>
        <v xml:space="preserve"> </v>
      </c>
      <c r="B174" s="1" t="str">
        <f>IF($G174 &lt;&gt; " ",cas!A175," ")</f>
        <v xml:space="preserve"> </v>
      </c>
      <c r="C174" s="6" t="str">
        <f>IF($G174&lt;&gt;" ",INDEX(meno!$B:$B,MATCH(B174,meno!$A:$A,0),1)," ")</f>
        <v xml:space="preserve"> </v>
      </c>
      <c r="D174" s="6" t="str">
        <f>IF($G174&lt;&gt;" ",IF(INDEX(meno!$E:$E,MATCH(B174,meno!$A:$A,0),1)=0," ",INDEX(meno!$E:$E,MATCH(B174,meno!$A:$A,0),1))," ")</f>
        <v xml:space="preserve"> </v>
      </c>
      <c r="E174" s="7" t="str">
        <f>IF($B174&lt;&gt;" ",IF(INDEX(meno!$F:$F,MATCH($B174,meno!$A:$A,0),1)=0," ",UPPER(INDEX(meno!$F:$F,MATCH($B174,meno!$A:$A,0),1)))," ")</f>
        <v xml:space="preserve"> </v>
      </c>
      <c r="F174" s="18" t="str">
        <f>IF($G174&lt;&gt;" ",INDEX(meno!$D:$D,MATCH(B174,meno!$A:$A,0),1)," ")</f>
        <v xml:space="preserve"> </v>
      </c>
      <c r="G174" s="5" t="str">
        <f>IF(vysl!$H174="B",IF(HOUR(cas!$B175)=9,"DNF",IF(HOUR(cas!$B175)=8,"DQ",cas!$B175))," ")</f>
        <v xml:space="preserve"> </v>
      </c>
      <c r="H174" s="7" t="str">
        <f t="shared" si="5"/>
        <v xml:space="preserve"> </v>
      </c>
      <c r="I174" s="9" t="str">
        <f>IF($G174&lt;&gt;" ",vysl!$A174," ")</f>
        <v xml:space="preserve"> </v>
      </c>
    </row>
    <row r="175" spans="1:9">
      <c r="A175" s="9" t="str">
        <f t="shared" si="4"/>
        <v xml:space="preserve"> </v>
      </c>
      <c r="B175" s="1" t="str">
        <f>IF($G175 &lt;&gt; " ",cas!A176," ")</f>
        <v xml:space="preserve"> </v>
      </c>
      <c r="C175" s="6" t="str">
        <f>IF($G175&lt;&gt;" ",INDEX(meno!$B:$B,MATCH(B175,meno!$A:$A,0),1)," ")</f>
        <v xml:space="preserve"> </v>
      </c>
      <c r="D175" s="6" t="str">
        <f>IF($G175&lt;&gt;" ",IF(INDEX(meno!$E:$E,MATCH(B175,meno!$A:$A,0),1)=0," ",INDEX(meno!$E:$E,MATCH(B175,meno!$A:$A,0),1))," ")</f>
        <v xml:space="preserve"> </v>
      </c>
      <c r="E175" s="7" t="str">
        <f>IF($B175&lt;&gt;" ",IF(INDEX(meno!$F:$F,MATCH($B175,meno!$A:$A,0),1)=0," ",UPPER(INDEX(meno!$F:$F,MATCH($B175,meno!$A:$A,0),1)))," ")</f>
        <v xml:space="preserve"> </v>
      </c>
      <c r="F175" s="18" t="str">
        <f>IF($G175&lt;&gt;" ",INDEX(meno!$D:$D,MATCH(B175,meno!$A:$A,0),1)," ")</f>
        <v xml:space="preserve"> </v>
      </c>
      <c r="G175" s="5" t="str">
        <f>IF(vysl!$H175="B",IF(HOUR(cas!$B176)=9,"DNF",IF(HOUR(cas!$B176)=8,"DQ",cas!$B176))," ")</f>
        <v xml:space="preserve"> </v>
      </c>
      <c r="H175" s="7" t="str">
        <f t="shared" si="5"/>
        <v xml:space="preserve"> </v>
      </c>
      <c r="I175" s="9" t="str">
        <f>IF($G175&lt;&gt;" ",vysl!$A175," ")</f>
        <v xml:space="preserve"> </v>
      </c>
    </row>
    <row r="176" spans="1:9">
      <c r="A176" s="9" t="str">
        <f t="shared" si="4"/>
        <v xml:space="preserve"> </v>
      </c>
      <c r="B176" s="1" t="str">
        <f>IF($G176 &lt;&gt; " ",cas!A177," ")</f>
        <v xml:space="preserve"> </v>
      </c>
      <c r="C176" s="6" t="str">
        <f>IF($G176&lt;&gt;" ",INDEX(meno!$B:$B,MATCH(B176,meno!$A:$A,0),1)," ")</f>
        <v xml:space="preserve"> </v>
      </c>
      <c r="D176" s="6" t="str">
        <f>IF($G176&lt;&gt;" ",IF(INDEX(meno!$E:$E,MATCH(B176,meno!$A:$A,0),1)=0," ",INDEX(meno!$E:$E,MATCH(B176,meno!$A:$A,0),1))," ")</f>
        <v xml:space="preserve"> </v>
      </c>
      <c r="E176" s="7" t="str">
        <f>IF($B176&lt;&gt;" ",IF(INDEX(meno!$F:$F,MATCH($B176,meno!$A:$A,0),1)=0," ",UPPER(INDEX(meno!$F:$F,MATCH($B176,meno!$A:$A,0),1)))," ")</f>
        <v xml:space="preserve"> </v>
      </c>
      <c r="F176" s="18" t="str">
        <f>IF($G176&lt;&gt;" ",INDEX(meno!$D:$D,MATCH(B176,meno!$A:$A,0),1)," ")</f>
        <v xml:space="preserve"> </v>
      </c>
      <c r="G176" s="5" t="str">
        <f>IF(vysl!$H176="B",IF(HOUR(cas!$B177)=9,"DNF",IF(HOUR(cas!$B177)=8,"DQ",cas!$B177))," ")</f>
        <v xml:space="preserve"> </v>
      </c>
      <c r="H176" s="7" t="str">
        <f t="shared" si="5"/>
        <v xml:space="preserve"> </v>
      </c>
      <c r="I176" s="9" t="str">
        <f>IF($G176&lt;&gt;" ",vysl!$A176," ")</f>
        <v xml:space="preserve"> </v>
      </c>
    </row>
    <row r="177" spans="1:9">
      <c r="A177" s="9" t="str">
        <f t="shared" si="4"/>
        <v xml:space="preserve"> </v>
      </c>
      <c r="B177" s="1" t="str">
        <f>IF($G177 &lt;&gt; " ",cas!A178," ")</f>
        <v xml:space="preserve"> </v>
      </c>
      <c r="C177" s="6" t="str">
        <f>IF($G177&lt;&gt;" ",INDEX(meno!$B:$B,MATCH(B177,meno!$A:$A,0),1)," ")</f>
        <v xml:space="preserve"> </v>
      </c>
      <c r="D177" s="6" t="str">
        <f>IF($G177&lt;&gt;" ",IF(INDEX(meno!$E:$E,MATCH(B177,meno!$A:$A,0),1)=0," ",INDEX(meno!$E:$E,MATCH(B177,meno!$A:$A,0),1))," ")</f>
        <v xml:space="preserve"> </v>
      </c>
      <c r="E177" s="7" t="str">
        <f>IF($B177&lt;&gt;" ",IF(INDEX(meno!$F:$F,MATCH($B177,meno!$A:$A,0),1)=0," ",UPPER(INDEX(meno!$F:$F,MATCH($B177,meno!$A:$A,0),1)))," ")</f>
        <v xml:space="preserve"> </v>
      </c>
      <c r="F177" s="18" t="str">
        <f>IF($G177&lt;&gt;" ",INDEX(meno!$D:$D,MATCH(B177,meno!$A:$A,0),1)," ")</f>
        <v xml:space="preserve"> </v>
      </c>
      <c r="G177" s="5" t="str">
        <f>IF(vysl!$H177="B",IF(HOUR(cas!$B178)=9,"DNF",IF(HOUR(cas!$B178)=8,"DQ",cas!$B178))," ")</f>
        <v xml:space="preserve"> </v>
      </c>
      <c r="H177" s="7" t="str">
        <f t="shared" si="5"/>
        <v xml:space="preserve"> </v>
      </c>
      <c r="I177" s="9" t="str">
        <f>IF($G177&lt;&gt;" ",vysl!$A177," ")</f>
        <v xml:space="preserve"> </v>
      </c>
    </row>
    <row r="178" spans="1:9">
      <c r="A178" s="9" t="str">
        <f t="shared" si="4"/>
        <v xml:space="preserve"> </v>
      </c>
      <c r="B178" s="1" t="str">
        <f>IF($G178 &lt;&gt; " ",cas!A179," ")</f>
        <v xml:space="preserve"> </v>
      </c>
      <c r="C178" s="6" t="str">
        <f>IF($G178&lt;&gt;" ",INDEX(meno!$B:$B,MATCH(B178,meno!$A:$A,0),1)," ")</f>
        <v xml:space="preserve"> </v>
      </c>
      <c r="D178" s="6" t="str">
        <f>IF($G178&lt;&gt;" ",IF(INDEX(meno!$E:$E,MATCH(B178,meno!$A:$A,0),1)=0," ",INDEX(meno!$E:$E,MATCH(B178,meno!$A:$A,0),1))," ")</f>
        <v xml:space="preserve"> </v>
      </c>
      <c r="E178" s="7" t="str">
        <f>IF($B178&lt;&gt;" ",IF(INDEX(meno!$F:$F,MATCH($B178,meno!$A:$A,0),1)=0," ",UPPER(INDEX(meno!$F:$F,MATCH($B178,meno!$A:$A,0),1)))," ")</f>
        <v xml:space="preserve"> </v>
      </c>
      <c r="F178" s="18" t="str">
        <f>IF($G178&lt;&gt;" ",INDEX(meno!$D:$D,MATCH(B178,meno!$A:$A,0),1)," ")</f>
        <v xml:space="preserve"> </v>
      </c>
      <c r="G178" s="5" t="str">
        <f>IF(vysl!$H178="B",IF(HOUR(cas!$B179)=9,"DNF",IF(HOUR(cas!$B179)=8,"DQ",cas!$B179))," ")</f>
        <v xml:space="preserve"> </v>
      </c>
      <c r="H178" s="7" t="str">
        <f t="shared" si="5"/>
        <v xml:space="preserve"> </v>
      </c>
      <c r="I178" s="9" t="str">
        <f>IF($G178&lt;&gt;" ",vysl!$A178," ")</f>
        <v xml:space="preserve"> </v>
      </c>
    </row>
    <row r="179" spans="1:9">
      <c r="A179" s="9" t="str">
        <f t="shared" si="4"/>
        <v xml:space="preserve"> </v>
      </c>
      <c r="B179" s="1" t="str">
        <f>IF($G179 &lt;&gt; " ",cas!A180," ")</f>
        <v xml:space="preserve"> </v>
      </c>
      <c r="C179" s="6" t="str">
        <f>IF($G179&lt;&gt;" ",INDEX(meno!$B:$B,MATCH(B179,meno!$A:$A,0),1)," ")</f>
        <v xml:space="preserve"> </v>
      </c>
      <c r="D179" s="6" t="str">
        <f>IF($G179&lt;&gt;" ",IF(INDEX(meno!$E:$E,MATCH(B179,meno!$A:$A,0),1)=0," ",INDEX(meno!$E:$E,MATCH(B179,meno!$A:$A,0),1))," ")</f>
        <v xml:space="preserve"> </v>
      </c>
      <c r="E179" s="7" t="str">
        <f>IF($B179&lt;&gt;" ",IF(INDEX(meno!$F:$F,MATCH($B179,meno!$A:$A,0),1)=0," ",UPPER(INDEX(meno!$F:$F,MATCH($B179,meno!$A:$A,0),1)))," ")</f>
        <v xml:space="preserve"> </v>
      </c>
      <c r="F179" s="18" t="str">
        <f>IF($G179&lt;&gt;" ",INDEX(meno!$D:$D,MATCH(B179,meno!$A:$A,0),1)," ")</f>
        <v xml:space="preserve"> </v>
      </c>
      <c r="G179" s="5" t="str">
        <f>IF(vysl!$H179="B",IF(HOUR(cas!$B180)=9,"DNF",IF(HOUR(cas!$B180)=8,"DQ",cas!$B180))," ")</f>
        <v xml:space="preserve"> </v>
      </c>
      <c r="H179" s="7" t="str">
        <f t="shared" si="5"/>
        <v xml:space="preserve"> </v>
      </c>
      <c r="I179" s="9" t="str">
        <f>IF($G179&lt;&gt;" ",vysl!$A179," ")</f>
        <v xml:space="preserve"> </v>
      </c>
    </row>
    <row r="180" spans="1:9">
      <c r="A180" s="9" t="str">
        <f t="shared" si="4"/>
        <v xml:space="preserve"> </v>
      </c>
      <c r="B180" s="1" t="str">
        <f>IF($G180 &lt;&gt; " ",cas!A181," ")</f>
        <v xml:space="preserve"> </v>
      </c>
      <c r="C180" s="6" t="str">
        <f>IF($G180&lt;&gt;" ",INDEX(meno!$B:$B,MATCH(B180,meno!$A:$A,0),1)," ")</f>
        <v xml:space="preserve"> </v>
      </c>
      <c r="D180" s="6" t="str">
        <f>IF($G180&lt;&gt;" ",IF(INDEX(meno!$E:$E,MATCH(B180,meno!$A:$A,0),1)=0," ",INDEX(meno!$E:$E,MATCH(B180,meno!$A:$A,0),1))," ")</f>
        <v xml:space="preserve"> </v>
      </c>
      <c r="E180" s="7" t="str">
        <f>IF($B180&lt;&gt;" ",IF(INDEX(meno!$F:$F,MATCH($B180,meno!$A:$A,0),1)=0," ",UPPER(INDEX(meno!$F:$F,MATCH($B180,meno!$A:$A,0),1)))," ")</f>
        <v xml:space="preserve"> </v>
      </c>
      <c r="F180" s="18" t="str">
        <f>IF($G180&lt;&gt;" ",INDEX(meno!$D:$D,MATCH(B180,meno!$A:$A,0),1)," ")</f>
        <v xml:space="preserve"> </v>
      </c>
      <c r="G180" s="5" t="str">
        <f>IF(vysl!$H180="B",IF(HOUR(cas!$B181)=9,"DNF",IF(HOUR(cas!$B181)=8,"DQ",cas!$B181))," ")</f>
        <v xml:space="preserve"> </v>
      </c>
      <c r="H180" s="7" t="str">
        <f t="shared" si="5"/>
        <v xml:space="preserve"> </v>
      </c>
      <c r="I180" s="9" t="str">
        <f>IF($G180&lt;&gt;" ",vysl!$A180," ")</f>
        <v xml:space="preserve"> </v>
      </c>
    </row>
    <row r="181" spans="1:9">
      <c r="A181" s="9" t="str">
        <f t="shared" si="4"/>
        <v xml:space="preserve"> </v>
      </c>
      <c r="B181" s="1" t="str">
        <f>IF($G181 &lt;&gt; " ",cas!A182," ")</f>
        <v xml:space="preserve"> </v>
      </c>
      <c r="C181" s="6" t="str">
        <f>IF($G181&lt;&gt;" ",INDEX(meno!$B:$B,MATCH(B181,meno!$A:$A,0),1)," ")</f>
        <v xml:space="preserve"> </v>
      </c>
      <c r="D181" s="6" t="str">
        <f>IF($G181&lt;&gt;" ",IF(INDEX(meno!$E:$E,MATCH(B181,meno!$A:$A,0),1)=0," ",INDEX(meno!$E:$E,MATCH(B181,meno!$A:$A,0),1))," ")</f>
        <v xml:space="preserve"> </v>
      </c>
      <c r="E181" s="7" t="str">
        <f>IF($B181&lt;&gt;" ",IF(INDEX(meno!$F:$F,MATCH($B181,meno!$A:$A,0),1)=0," ",UPPER(INDEX(meno!$F:$F,MATCH($B181,meno!$A:$A,0),1)))," ")</f>
        <v xml:space="preserve"> </v>
      </c>
      <c r="F181" s="18" t="str">
        <f>IF($G181&lt;&gt;" ",INDEX(meno!$D:$D,MATCH(B181,meno!$A:$A,0),1)," ")</f>
        <v xml:space="preserve"> </v>
      </c>
      <c r="G181" s="5" t="str">
        <f>IF(vysl!$H181="B",IF(HOUR(cas!$B182)=9,"DNF",IF(HOUR(cas!$B182)=8,"DQ",cas!$B182))," ")</f>
        <v xml:space="preserve"> </v>
      </c>
      <c r="H181" s="7" t="str">
        <f t="shared" si="5"/>
        <v xml:space="preserve"> </v>
      </c>
      <c r="I181" s="9" t="str">
        <f>IF($G181&lt;&gt;" ",vysl!$A181," ")</f>
        <v xml:space="preserve"> </v>
      </c>
    </row>
    <row r="182" spans="1:9">
      <c r="A182" s="9" t="str">
        <f t="shared" si="4"/>
        <v xml:space="preserve"> </v>
      </c>
      <c r="B182" s="1" t="str">
        <f>IF($G182 &lt;&gt; " ",cas!A183," ")</f>
        <v xml:space="preserve"> </v>
      </c>
      <c r="C182" s="6" t="str">
        <f>IF($G182&lt;&gt;" ",INDEX(meno!$B:$B,MATCH(B182,meno!$A:$A,0),1)," ")</f>
        <v xml:space="preserve"> </v>
      </c>
      <c r="D182" s="6" t="str">
        <f>IF($G182&lt;&gt;" ",IF(INDEX(meno!$E:$E,MATCH(B182,meno!$A:$A,0),1)=0," ",INDEX(meno!$E:$E,MATCH(B182,meno!$A:$A,0),1))," ")</f>
        <v xml:space="preserve"> </v>
      </c>
      <c r="E182" s="7" t="str">
        <f>IF($B182&lt;&gt;" ",IF(INDEX(meno!$F:$F,MATCH($B182,meno!$A:$A,0),1)=0," ",UPPER(INDEX(meno!$F:$F,MATCH($B182,meno!$A:$A,0),1)))," ")</f>
        <v xml:space="preserve"> </v>
      </c>
      <c r="F182" s="18" t="str">
        <f>IF($G182&lt;&gt;" ",INDEX(meno!$D:$D,MATCH(B182,meno!$A:$A,0),1)," ")</f>
        <v xml:space="preserve"> </v>
      </c>
      <c r="G182" s="5" t="str">
        <f>IF(vysl!$H182="B",IF(HOUR(cas!$B183)=9,"DNF",IF(HOUR(cas!$B183)=8,"DQ",cas!$B183))," ")</f>
        <v xml:space="preserve"> </v>
      </c>
      <c r="H182" s="7" t="str">
        <f t="shared" si="5"/>
        <v xml:space="preserve"> </v>
      </c>
      <c r="I182" s="9" t="str">
        <f>IF($G182&lt;&gt;" ",vysl!$A182," ")</f>
        <v xml:space="preserve"> </v>
      </c>
    </row>
    <row r="183" spans="1:9">
      <c r="A183" s="9" t="str">
        <f t="shared" si="4"/>
        <v xml:space="preserve"> </v>
      </c>
      <c r="B183" s="1" t="str">
        <f>IF($G183 &lt;&gt; " ",cas!A184," ")</f>
        <v xml:space="preserve"> </v>
      </c>
      <c r="C183" s="6" t="str">
        <f>IF($G183&lt;&gt;" ",INDEX(meno!$B:$B,MATCH(B183,meno!$A:$A,0),1)," ")</f>
        <v xml:space="preserve"> </v>
      </c>
      <c r="D183" s="6" t="str">
        <f>IF($G183&lt;&gt;" ",IF(INDEX(meno!$E:$E,MATCH(B183,meno!$A:$A,0),1)=0," ",INDEX(meno!$E:$E,MATCH(B183,meno!$A:$A,0),1))," ")</f>
        <v xml:space="preserve"> </v>
      </c>
      <c r="E183" s="7" t="str">
        <f>IF($B183&lt;&gt;" ",IF(INDEX(meno!$F:$F,MATCH($B183,meno!$A:$A,0),1)=0," ",UPPER(INDEX(meno!$F:$F,MATCH($B183,meno!$A:$A,0),1)))," ")</f>
        <v xml:space="preserve"> </v>
      </c>
      <c r="F183" s="18" t="str">
        <f>IF($G183&lt;&gt;" ",INDEX(meno!$D:$D,MATCH(B183,meno!$A:$A,0),1)," ")</f>
        <v xml:space="preserve"> </v>
      </c>
      <c r="G183" s="5" t="str">
        <f>IF(vysl!$H183="B",IF(HOUR(cas!$B184)=9,"DNF",IF(HOUR(cas!$B184)=8,"DQ",cas!$B184))," ")</f>
        <v xml:space="preserve"> </v>
      </c>
      <c r="H183" s="7" t="str">
        <f t="shared" si="5"/>
        <v xml:space="preserve"> </v>
      </c>
      <c r="I183" s="9" t="str">
        <f>IF($G183&lt;&gt;" ",vysl!$A183," ")</f>
        <v xml:space="preserve"> </v>
      </c>
    </row>
    <row r="184" spans="1:9">
      <c r="A184" s="9" t="str">
        <f t="shared" si="4"/>
        <v xml:space="preserve"> </v>
      </c>
      <c r="B184" s="1" t="str">
        <f>IF($G184 &lt;&gt; " ",cas!A185," ")</f>
        <v xml:space="preserve"> </v>
      </c>
      <c r="C184" s="6" t="str">
        <f>IF($G184&lt;&gt;" ",INDEX(meno!$B:$B,MATCH(B184,meno!$A:$A,0),1)," ")</f>
        <v xml:space="preserve"> </v>
      </c>
      <c r="D184" s="6" t="str">
        <f>IF($G184&lt;&gt;" ",IF(INDEX(meno!$E:$E,MATCH(B184,meno!$A:$A,0),1)=0," ",INDEX(meno!$E:$E,MATCH(B184,meno!$A:$A,0),1))," ")</f>
        <v xml:space="preserve"> </v>
      </c>
      <c r="E184" s="7" t="str">
        <f>IF($B184&lt;&gt;" ",IF(INDEX(meno!$F:$F,MATCH($B184,meno!$A:$A,0),1)=0," ",UPPER(INDEX(meno!$F:$F,MATCH($B184,meno!$A:$A,0),1)))," ")</f>
        <v xml:space="preserve"> </v>
      </c>
      <c r="F184" s="18" t="str">
        <f>IF($G184&lt;&gt;" ",INDEX(meno!$D:$D,MATCH(B184,meno!$A:$A,0),1)," ")</f>
        <v xml:space="preserve"> </v>
      </c>
      <c r="G184" s="5" t="str">
        <f>IF(vysl!$H184="B",IF(HOUR(cas!$B185)=9,"DNF",IF(HOUR(cas!$B185)=8,"DQ",cas!$B185))," ")</f>
        <v xml:space="preserve"> </v>
      </c>
      <c r="H184" s="7" t="str">
        <f t="shared" si="5"/>
        <v xml:space="preserve"> </v>
      </c>
      <c r="I184" s="9" t="str">
        <f>IF($G184&lt;&gt;" ",vysl!$A184," ")</f>
        <v xml:space="preserve"> </v>
      </c>
    </row>
    <row r="185" spans="1:9">
      <c r="A185" s="9" t="str">
        <f t="shared" si="4"/>
        <v xml:space="preserve"> </v>
      </c>
      <c r="B185" s="1" t="str">
        <f>IF($G185 &lt;&gt; " ",cas!A186," ")</f>
        <v xml:space="preserve"> </v>
      </c>
      <c r="C185" s="6" t="str">
        <f>IF($G185&lt;&gt;" ",INDEX(meno!$B:$B,MATCH(B185,meno!$A:$A,0),1)," ")</f>
        <v xml:space="preserve"> </v>
      </c>
      <c r="D185" s="6" t="str">
        <f>IF($G185&lt;&gt;" ",IF(INDEX(meno!$E:$E,MATCH(B185,meno!$A:$A,0),1)=0," ",INDEX(meno!$E:$E,MATCH(B185,meno!$A:$A,0),1))," ")</f>
        <v xml:space="preserve"> </v>
      </c>
      <c r="E185" s="7" t="str">
        <f>IF($B185&lt;&gt;" ",IF(INDEX(meno!$F:$F,MATCH($B185,meno!$A:$A,0),1)=0," ",UPPER(INDEX(meno!$F:$F,MATCH($B185,meno!$A:$A,0),1)))," ")</f>
        <v xml:space="preserve"> </v>
      </c>
      <c r="F185" s="18" t="str">
        <f>IF($G185&lt;&gt;" ",INDEX(meno!$D:$D,MATCH(B185,meno!$A:$A,0),1)," ")</f>
        <v xml:space="preserve"> </v>
      </c>
      <c r="G185" s="5" t="str">
        <f>IF(vysl!$H185="B",IF(HOUR(cas!$B186)=9,"DNF",IF(HOUR(cas!$B186)=8,"DQ",cas!$B186))," ")</f>
        <v xml:space="preserve"> </v>
      </c>
      <c r="H185" s="7" t="str">
        <f t="shared" si="5"/>
        <v xml:space="preserve"> </v>
      </c>
      <c r="I185" s="9" t="str">
        <f>IF($G185&lt;&gt;" ",vysl!$A185," ")</f>
        <v xml:space="preserve"> </v>
      </c>
    </row>
    <row r="186" spans="1:9">
      <c r="A186" s="9" t="str">
        <f t="shared" si="4"/>
        <v xml:space="preserve"> </v>
      </c>
      <c r="B186" s="1" t="str">
        <f>IF($G186 &lt;&gt; " ",cas!A187," ")</f>
        <v xml:space="preserve"> </v>
      </c>
      <c r="C186" s="6" t="str">
        <f>IF($G186&lt;&gt;" ",INDEX(meno!$B:$B,MATCH(B186,meno!$A:$A,0),1)," ")</f>
        <v xml:space="preserve"> </v>
      </c>
      <c r="D186" s="6" t="str">
        <f>IF($G186&lt;&gt;" ",IF(INDEX(meno!$E:$E,MATCH(B186,meno!$A:$A,0),1)=0," ",INDEX(meno!$E:$E,MATCH(B186,meno!$A:$A,0),1))," ")</f>
        <v xml:space="preserve"> </v>
      </c>
      <c r="E186" s="7" t="str">
        <f>IF($B186&lt;&gt;" ",IF(INDEX(meno!$F:$F,MATCH($B186,meno!$A:$A,0),1)=0," ",UPPER(INDEX(meno!$F:$F,MATCH($B186,meno!$A:$A,0),1)))," ")</f>
        <v xml:space="preserve"> </v>
      </c>
      <c r="F186" s="18" t="str">
        <f>IF($G186&lt;&gt;" ",INDEX(meno!$D:$D,MATCH(B186,meno!$A:$A,0),1)," ")</f>
        <v xml:space="preserve"> </v>
      </c>
      <c r="G186" s="5" t="str">
        <f>IF(vysl!$H186="B",IF(HOUR(cas!$B187)=9,"DNF",IF(HOUR(cas!$B187)=8,"DQ",cas!$B187))," ")</f>
        <v xml:space="preserve"> </v>
      </c>
      <c r="H186" s="7" t="str">
        <f t="shared" si="5"/>
        <v xml:space="preserve"> </v>
      </c>
      <c r="I186" s="9" t="str">
        <f>IF($G186&lt;&gt;" ",vysl!$A186," ")</f>
        <v xml:space="preserve"> </v>
      </c>
    </row>
    <row r="187" spans="1:9">
      <c r="A187" s="9" t="str">
        <f t="shared" si="4"/>
        <v xml:space="preserve"> </v>
      </c>
      <c r="B187" s="1" t="str">
        <f>IF($G187 &lt;&gt; " ",cas!A188," ")</f>
        <v xml:space="preserve"> </v>
      </c>
      <c r="C187" s="6" t="str">
        <f>IF($G187&lt;&gt;" ",INDEX(meno!$B:$B,MATCH(B187,meno!$A:$A,0),1)," ")</f>
        <v xml:space="preserve"> </v>
      </c>
      <c r="D187" s="6" t="str">
        <f>IF($G187&lt;&gt;" ",IF(INDEX(meno!$E:$E,MATCH(B187,meno!$A:$A,0),1)=0," ",INDEX(meno!$E:$E,MATCH(B187,meno!$A:$A,0),1))," ")</f>
        <v xml:space="preserve"> </v>
      </c>
      <c r="E187" s="7" t="str">
        <f>IF($B187&lt;&gt;" ",IF(INDEX(meno!$F:$F,MATCH($B187,meno!$A:$A,0),1)=0," ",UPPER(INDEX(meno!$F:$F,MATCH($B187,meno!$A:$A,0),1)))," ")</f>
        <v xml:space="preserve"> </v>
      </c>
      <c r="F187" s="18" t="str">
        <f>IF($G187&lt;&gt;" ",INDEX(meno!$D:$D,MATCH(B187,meno!$A:$A,0),1)," ")</f>
        <v xml:space="preserve"> </v>
      </c>
      <c r="G187" s="5" t="str">
        <f>IF(vysl!$H187="B",IF(HOUR(cas!$B188)=9,"DNF",IF(HOUR(cas!$B188)=8,"DQ",cas!$B188))," ")</f>
        <v xml:space="preserve"> </v>
      </c>
      <c r="H187" s="7" t="str">
        <f t="shared" si="5"/>
        <v xml:space="preserve"> </v>
      </c>
      <c r="I187" s="9" t="str">
        <f>IF($G187&lt;&gt;" ",vysl!$A187," ")</f>
        <v xml:space="preserve"> </v>
      </c>
    </row>
    <row r="188" spans="1:9">
      <c r="A188" s="9" t="str">
        <f t="shared" si="4"/>
        <v xml:space="preserve"> </v>
      </c>
      <c r="B188" s="1" t="str">
        <f>IF($G188 &lt;&gt; " ",cas!A189," ")</f>
        <v xml:space="preserve"> </v>
      </c>
      <c r="C188" s="6" t="str">
        <f>IF($G188&lt;&gt;" ",INDEX(meno!$B:$B,MATCH(B188,meno!$A:$A,0),1)," ")</f>
        <v xml:space="preserve"> </v>
      </c>
      <c r="D188" s="6" t="str">
        <f>IF($G188&lt;&gt;" ",IF(INDEX(meno!$E:$E,MATCH(B188,meno!$A:$A,0),1)=0," ",INDEX(meno!$E:$E,MATCH(B188,meno!$A:$A,0),1))," ")</f>
        <v xml:space="preserve"> </v>
      </c>
      <c r="E188" s="7" t="str">
        <f>IF($B188&lt;&gt;" ",IF(INDEX(meno!$F:$F,MATCH($B188,meno!$A:$A,0),1)=0," ",UPPER(INDEX(meno!$F:$F,MATCH($B188,meno!$A:$A,0),1)))," ")</f>
        <v xml:space="preserve"> </v>
      </c>
      <c r="F188" s="18" t="str">
        <f>IF($G188&lt;&gt;" ",INDEX(meno!$D:$D,MATCH(B188,meno!$A:$A,0),1)," ")</f>
        <v xml:space="preserve"> </v>
      </c>
      <c r="G188" s="5" t="str">
        <f>IF(vysl!$H188="B",IF(HOUR(cas!$B189)=9,"DNF",IF(HOUR(cas!$B189)=8,"DQ",cas!$B189))," ")</f>
        <v xml:space="preserve"> </v>
      </c>
      <c r="H188" s="7" t="str">
        <f t="shared" si="5"/>
        <v xml:space="preserve"> </v>
      </c>
      <c r="I188" s="9" t="str">
        <f>IF($G188&lt;&gt;" ",vysl!$A188," ")</f>
        <v xml:space="preserve"> </v>
      </c>
    </row>
    <row r="189" spans="1:9">
      <c r="A189" s="9" t="str">
        <f t="shared" si="4"/>
        <v xml:space="preserve"> </v>
      </c>
      <c r="B189" s="1" t="str">
        <f>IF($G189 &lt;&gt; " ",cas!A190," ")</f>
        <v xml:space="preserve"> </v>
      </c>
      <c r="C189" s="6" t="str">
        <f>IF($G189&lt;&gt;" ",INDEX(meno!$B:$B,MATCH(B189,meno!$A:$A,0),1)," ")</f>
        <v xml:space="preserve"> </v>
      </c>
      <c r="D189" s="6" t="str">
        <f>IF($G189&lt;&gt;" ",IF(INDEX(meno!$E:$E,MATCH(B189,meno!$A:$A,0),1)=0," ",INDEX(meno!$E:$E,MATCH(B189,meno!$A:$A,0),1))," ")</f>
        <v xml:space="preserve"> </v>
      </c>
      <c r="E189" s="7" t="str">
        <f>IF($B189&lt;&gt;" ",IF(INDEX(meno!$F:$F,MATCH($B189,meno!$A:$A,0),1)=0," ",UPPER(INDEX(meno!$F:$F,MATCH($B189,meno!$A:$A,0),1)))," ")</f>
        <v xml:space="preserve"> </v>
      </c>
      <c r="F189" s="18" t="str">
        <f>IF($G189&lt;&gt;" ",INDEX(meno!$D:$D,MATCH(B189,meno!$A:$A,0),1)," ")</f>
        <v xml:space="preserve"> </v>
      </c>
      <c r="G189" s="5" t="str">
        <f>IF(vysl!$H189="B",IF(HOUR(cas!$B190)=9,"DNF",IF(HOUR(cas!$B190)=8,"DQ",cas!$B190))," ")</f>
        <v xml:space="preserve"> </v>
      </c>
      <c r="H189" s="7" t="str">
        <f t="shared" si="5"/>
        <v xml:space="preserve"> </v>
      </c>
      <c r="I189" s="9" t="str">
        <f>IF($G189&lt;&gt;" ",vysl!$A189," ")</f>
        <v xml:space="preserve"> </v>
      </c>
    </row>
    <row r="190" spans="1:9">
      <c r="A190" s="9" t="str">
        <f t="shared" si="4"/>
        <v xml:space="preserve"> </v>
      </c>
      <c r="B190" s="1" t="str">
        <f>IF($G190 &lt;&gt; " ",cas!A191," ")</f>
        <v xml:space="preserve"> </v>
      </c>
      <c r="C190" s="6" t="str">
        <f>IF($G190&lt;&gt;" ",INDEX(meno!$B:$B,MATCH(B190,meno!$A:$A,0),1)," ")</f>
        <v xml:space="preserve"> </v>
      </c>
      <c r="D190" s="6" t="str">
        <f>IF($G190&lt;&gt;" ",IF(INDEX(meno!$E:$E,MATCH(B190,meno!$A:$A,0),1)=0," ",INDEX(meno!$E:$E,MATCH(B190,meno!$A:$A,0),1))," ")</f>
        <v xml:space="preserve"> </v>
      </c>
      <c r="E190" s="7" t="str">
        <f>IF($B190&lt;&gt;" ",IF(INDEX(meno!$F:$F,MATCH($B190,meno!$A:$A,0),1)=0," ",UPPER(INDEX(meno!$F:$F,MATCH($B190,meno!$A:$A,0),1)))," ")</f>
        <v xml:space="preserve"> </v>
      </c>
      <c r="F190" s="18" t="str">
        <f>IF($G190&lt;&gt;" ",INDEX(meno!$D:$D,MATCH(B190,meno!$A:$A,0),1)," ")</f>
        <v xml:space="preserve"> </v>
      </c>
      <c r="G190" s="5" t="str">
        <f>IF(vysl!$H190="B",IF(HOUR(cas!$B191)=9,"DNF",IF(HOUR(cas!$B191)=8,"DQ",cas!$B191))," ")</f>
        <v xml:space="preserve"> </v>
      </c>
      <c r="H190" s="7" t="str">
        <f t="shared" si="5"/>
        <v xml:space="preserve"> </v>
      </c>
      <c r="I190" s="9" t="str">
        <f>IF($G190&lt;&gt;" ",vysl!$A190," ")</f>
        <v xml:space="preserve"> </v>
      </c>
    </row>
    <row r="191" spans="1:9">
      <c r="A191" s="9" t="str">
        <f t="shared" si="4"/>
        <v xml:space="preserve"> </v>
      </c>
      <c r="B191" s="1" t="str">
        <f>IF($G191 &lt;&gt; " ",cas!A192," ")</f>
        <v xml:space="preserve"> </v>
      </c>
      <c r="C191" s="6" t="str">
        <f>IF($G191&lt;&gt;" ",INDEX(meno!$B:$B,MATCH(B191,meno!$A:$A,0),1)," ")</f>
        <v xml:space="preserve"> </v>
      </c>
      <c r="D191" s="6" t="str">
        <f>IF($G191&lt;&gt;" ",IF(INDEX(meno!$E:$E,MATCH(B191,meno!$A:$A,0),1)=0," ",INDEX(meno!$E:$E,MATCH(B191,meno!$A:$A,0),1))," ")</f>
        <v xml:space="preserve"> </v>
      </c>
      <c r="E191" s="7" t="str">
        <f>IF($B191&lt;&gt;" ",IF(INDEX(meno!$F:$F,MATCH($B191,meno!$A:$A,0),1)=0," ",UPPER(INDEX(meno!$F:$F,MATCH($B191,meno!$A:$A,0),1)))," ")</f>
        <v xml:space="preserve"> </v>
      </c>
      <c r="F191" s="18" t="str">
        <f>IF($G191&lt;&gt;" ",INDEX(meno!$D:$D,MATCH(B191,meno!$A:$A,0),1)," ")</f>
        <v xml:space="preserve"> </v>
      </c>
      <c r="G191" s="5" t="str">
        <f>IF(vysl!$H191="B",IF(HOUR(cas!$B192)=9,"DNF",IF(HOUR(cas!$B192)=8,"DQ",cas!$B192))," ")</f>
        <v xml:space="preserve"> </v>
      </c>
      <c r="H191" s="7" t="str">
        <f t="shared" si="5"/>
        <v xml:space="preserve"> </v>
      </c>
      <c r="I191" s="9" t="str">
        <f>IF($G191&lt;&gt;" ",vysl!$A191," ")</f>
        <v xml:space="preserve"> </v>
      </c>
    </row>
    <row r="192" spans="1:9">
      <c r="A192" s="9" t="str">
        <f t="shared" si="4"/>
        <v xml:space="preserve"> </v>
      </c>
      <c r="B192" s="1" t="str">
        <f>IF($G192 &lt;&gt; " ",cas!A193," ")</f>
        <v xml:space="preserve"> </v>
      </c>
      <c r="C192" s="6" t="str">
        <f>IF($G192&lt;&gt;" ",INDEX(meno!$B:$B,MATCH(B192,meno!$A:$A,0),1)," ")</f>
        <v xml:space="preserve"> </v>
      </c>
      <c r="D192" s="6" t="str">
        <f>IF($G192&lt;&gt;" ",IF(INDEX(meno!$E:$E,MATCH(B192,meno!$A:$A,0),1)=0," ",INDEX(meno!$E:$E,MATCH(B192,meno!$A:$A,0),1))," ")</f>
        <v xml:space="preserve"> </v>
      </c>
      <c r="E192" s="7" t="str">
        <f>IF($B192&lt;&gt;" ",IF(INDEX(meno!$F:$F,MATCH($B192,meno!$A:$A,0),1)=0," ",UPPER(INDEX(meno!$F:$F,MATCH($B192,meno!$A:$A,0),1)))," ")</f>
        <v xml:space="preserve"> </v>
      </c>
      <c r="F192" s="18" t="str">
        <f>IF($G192&lt;&gt;" ",INDEX(meno!$D:$D,MATCH(B192,meno!$A:$A,0),1)," ")</f>
        <v xml:space="preserve"> </v>
      </c>
      <c r="G192" s="5" t="str">
        <f>IF(vysl!$H192="B",IF(HOUR(cas!$B193)=9,"DNF",IF(HOUR(cas!$B193)=8,"DQ",cas!$B193))," ")</f>
        <v xml:space="preserve"> </v>
      </c>
      <c r="H192" s="7" t="str">
        <f t="shared" si="5"/>
        <v xml:space="preserve"> </v>
      </c>
      <c r="I192" s="9" t="str">
        <f>IF($G192&lt;&gt;" ",vysl!$A192," ")</f>
        <v xml:space="preserve"> </v>
      </c>
    </row>
    <row r="193" spans="1:9">
      <c r="A193" s="9" t="str">
        <f t="shared" si="4"/>
        <v xml:space="preserve"> </v>
      </c>
      <c r="B193" s="1" t="str">
        <f>IF($G193 &lt;&gt; " ",cas!A194," ")</f>
        <v xml:space="preserve"> </v>
      </c>
      <c r="C193" s="6" t="str">
        <f>IF($G193&lt;&gt;" ",INDEX(meno!$B:$B,MATCH(B193,meno!$A:$A,0),1)," ")</f>
        <v xml:space="preserve"> </v>
      </c>
      <c r="D193" s="6" t="str">
        <f>IF($G193&lt;&gt;" ",IF(INDEX(meno!$E:$E,MATCH(B193,meno!$A:$A,0),1)=0," ",INDEX(meno!$E:$E,MATCH(B193,meno!$A:$A,0),1))," ")</f>
        <v xml:space="preserve"> </v>
      </c>
      <c r="E193" s="7" t="str">
        <f>IF($B193&lt;&gt;" ",IF(INDEX(meno!$F:$F,MATCH($B193,meno!$A:$A,0),1)=0," ",UPPER(INDEX(meno!$F:$F,MATCH($B193,meno!$A:$A,0),1)))," ")</f>
        <v xml:space="preserve"> </v>
      </c>
      <c r="F193" s="18" t="str">
        <f>IF($G193&lt;&gt;" ",INDEX(meno!$D:$D,MATCH(B193,meno!$A:$A,0),1)," ")</f>
        <v xml:space="preserve"> </v>
      </c>
      <c r="G193" s="5" t="str">
        <f>IF(vysl!$H193="B",IF(HOUR(cas!$B194)=9,"DNF",IF(HOUR(cas!$B194)=8,"DQ",cas!$B194))," ")</f>
        <v xml:space="preserve"> </v>
      </c>
      <c r="H193" s="7" t="str">
        <f t="shared" si="5"/>
        <v xml:space="preserve"> </v>
      </c>
      <c r="I193" s="9" t="str">
        <f>IF($G193&lt;&gt;" ",vysl!$A193," ")</f>
        <v xml:space="preserve"> </v>
      </c>
    </row>
    <row r="194" spans="1:9">
      <c r="A194" s="9" t="str">
        <f t="shared" ref="A194:A251" si="6">IF(LEFT($G194,1)="D"," ",IF($G194&lt;&gt;" ",RANK(G194,$G:$G,1)," "))</f>
        <v xml:space="preserve"> </v>
      </c>
      <c r="B194" s="1" t="str">
        <f>IF($G194 &lt;&gt; " ",cas!A195," ")</f>
        <v xml:space="preserve"> </v>
      </c>
      <c r="C194" s="6" t="str">
        <f>IF($G194&lt;&gt;" ",INDEX(meno!$B:$B,MATCH(B194,meno!$A:$A,0),1)," ")</f>
        <v xml:space="preserve"> </v>
      </c>
      <c r="D194" s="6" t="str">
        <f>IF($G194&lt;&gt;" ",IF(INDEX(meno!$E:$E,MATCH(B194,meno!$A:$A,0),1)=0," ",INDEX(meno!$E:$E,MATCH(B194,meno!$A:$A,0),1))," ")</f>
        <v xml:space="preserve"> </v>
      </c>
      <c r="E194" s="7" t="str">
        <f>IF($B194&lt;&gt;" ",IF(INDEX(meno!$F:$F,MATCH($B194,meno!$A:$A,0),1)=0," ",UPPER(INDEX(meno!$F:$F,MATCH($B194,meno!$A:$A,0),1)))," ")</f>
        <v xml:space="preserve"> </v>
      </c>
      <c r="F194" s="18" t="str">
        <f>IF($G194&lt;&gt;" ",INDEX(meno!$D:$D,MATCH(B194,meno!$A:$A,0),1)," ")</f>
        <v xml:space="preserve"> </v>
      </c>
      <c r="G194" s="5" t="str">
        <f>IF(vysl!$H194="B",IF(HOUR(cas!$B195)=9,"DNF",IF(HOUR(cas!$B195)=8,"DQ",cas!$B195))," ")</f>
        <v xml:space="preserve"> </v>
      </c>
      <c r="H194" s="7" t="str">
        <f t="shared" si="5"/>
        <v xml:space="preserve"> </v>
      </c>
      <c r="I194" s="9" t="str">
        <f>IF($G194&lt;&gt;" ",vysl!$A194," ")</f>
        <v xml:space="preserve"> </v>
      </c>
    </row>
    <row r="195" spans="1:9">
      <c r="A195" s="9" t="str">
        <f t="shared" si="6"/>
        <v xml:space="preserve"> </v>
      </c>
      <c r="B195" s="1" t="str">
        <f>IF($G195 &lt;&gt; " ",cas!A196," ")</f>
        <v xml:space="preserve"> </v>
      </c>
      <c r="C195" s="6" t="str">
        <f>IF($G195&lt;&gt;" ",INDEX(meno!$B:$B,MATCH(B195,meno!$A:$A,0),1)," ")</f>
        <v xml:space="preserve"> </v>
      </c>
      <c r="D195" s="6" t="str">
        <f>IF($G195&lt;&gt;" ",IF(INDEX(meno!$E:$E,MATCH(B195,meno!$A:$A,0),1)=0," ",INDEX(meno!$E:$E,MATCH(B195,meno!$A:$A,0),1))," ")</f>
        <v xml:space="preserve"> </v>
      </c>
      <c r="E195" s="7" t="str">
        <f>IF($B195&lt;&gt;" ",IF(INDEX(meno!$F:$F,MATCH($B195,meno!$A:$A,0),1)=0," ",UPPER(INDEX(meno!$F:$F,MATCH($B195,meno!$A:$A,0),1)))," ")</f>
        <v xml:space="preserve"> </v>
      </c>
      <c r="F195" s="18" t="str">
        <f>IF($G195&lt;&gt;" ",INDEX(meno!$D:$D,MATCH(B195,meno!$A:$A,0),1)," ")</f>
        <v xml:space="preserve"> </v>
      </c>
      <c r="G195" s="5" t="str">
        <f>IF(vysl!$H195="B",IF(HOUR(cas!$B196)=9,"DNF",IF(HOUR(cas!$B196)=8,"DQ",cas!$B196))," ")</f>
        <v xml:space="preserve"> </v>
      </c>
      <c r="H195" s="7" t="str">
        <f t="shared" ref="H195:H251" si="7">IF($G195&lt;&gt;" ","B"," ")</f>
        <v xml:space="preserve"> </v>
      </c>
      <c r="I195" s="9" t="str">
        <f>IF($G195&lt;&gt;" ",vysl!$A195," ")</f>
        <v xml:space="preserve"> </v>
      </c>
    </row>
    <row r="196" spans="1:9">
      <c r="A196" s="9" t="str">
        <f t="shared" si="6"/>
        <v xml:space="preserve"> </v>
      </c>
      <c r="B196" s="1" t="str">
        <f>IF($G196 &lt;&gt; " ",cas!A197," ")</f>
        <v xml:space="preserve"> </v>
      </c>
      <c r="C196" s="6" t="str">
        <f>IF($G196&lt;&gt;" ",INDEX(meno!$B:$B,MATCH(B196,meno!$A:$A,0),1)," ")</f>
        <v xml:space="preserve"> </v>
      </c>
      <c r="D196" s="6" t="str">
        <f>IF($G196&lt;&gt;" ",IF(INDEX(meno!$E:$E,MATCH(B196,meno!$A:$A,0),1)=0," ",INDEX(meno!$E:$E,MATCH(B196,meno!$A:$A,0),1))," ")</f>
        <v xml:space="preserve"> </v>
      </c>
      <c r="E196" s="7" t="str">
        <f>IF($B196&lt;&gt;" ",IF(INDEX(meno!$F:$F,MATCH($B196,meno!$A:$A,0),1)=0," ",UPPER(INDEX(meno!$F:$F,MATCH($B196,meno!$A:$A,0),1)))," ")</f>
        <v xml:space="preserve"> </v>
      </c>
      <c r="F196" s="18" t="str">
        <f>IF($G196&lt;&gt;" ",INDEX(meno!$D:$D,MATCH(B196,meno!$A:$A,0),1)," ")</f>
        <v xml:space="preserve"> </v>
      </c>
      <c r="G196" s="5" t="str">
        <f>IF(vysl!$H196="B",IF(HOUR(cas!$B197)=9,"DNF",IF(HOUR(cas!$B197)=8,"DQ",cas!$B197))," ")</f>
        <v xml:space="preserve"> </v>
      </c>
      <c r="H196" s="7" t="str">
        <f t="shared" si="7"/>
        <v xml:space="preserve"> </v>
      </c>
      <c r="I196" s="9" t="str">
        <f>IF($G196&lt;&gt;" ",vysl!$A196," ")</f>
        <v xml:space="preserve"> </v>
      </c>
    </row>
    <row r="197" spans="1:9">
      <c r="A197" s="9" t="str">
        <f t="shared" si="6"/>
        <v xml:space="preserve"> </v>
      </c>
      <c r="B197" s="1" t="str">
        <f>IF($G197 &lt;&gt; " ",cas!A198," ")</f>
        <v xml:space="preserve"> </v>
      </c>
      <c r="C197" s="6" t="str">
        <f>IF($G197&lt;&gt;" ",INDEX(meno!$B:$B,MATCH(B197,meno!$A:$A,0),1)," ")</f>
        <v xml:space="preserve"> </v>
      </c>
      <c r="D197" s="6" t="str">
        <f>IF($G197&lt;&gt;" ",IF(INDEX(meno!$E:$E,MATCH(B197,meno!$A:$A,0),1)=0," ",INDEX(meno!$E:$E,MATCH(B197,meno!$A:$A,0),1))," ")</f>
        <v xml:space="preserve"> </v>
      </c>
      <c r="E197" s="7" t="str">
        <f>IF($B197&lt;&gt;" ",IF(INDEX(meno!$F:$F,MATCH($B197,meno!$A:$A,0),1)=0," ",UPPER(INDEX(meno!$F:$F,MATCH($B197,meno!$A:$A,0),1)))," ")</f>
        <v xml:space="preserve"> </v>
      </c>
      <c r="F197" s="18" t="str">
        <f>IF($G197&lt;&gt;" ",INDEX(meno!$D:$D,MATCH(B197,meno!$A:$A,0),1)," ")</f>
        <v xml:space="preserve"> </v>
      </c>
      <c r="G197" s="5" t="str">
        <f>IF(vysl!$H197="B",IF(HOUR(cas!$B198)=9,"DNF",IF(HOUR(cas!$B198)=8,"DQ",cas!$B198))," ")</f>
        <v xml:space="preserve"> </v>
      </c>
      <c r="H197" s="7" t="str">
        <f t="shared" si="7"/>
        <v xml:space="preserve"> </v>
      </c>
      <c r="I197" s="9" t="str">
        <f>IF($G197&lt;&gt;" ",vysl!$A197," ")</f>
        <v xml:space="preserve"> </v>
      </c>
    </row>
    <row r="198" spans="1:9">
      <c r="A198" s="9" t="str">
        <f t="shared" si="6"/>
        <v xml:space="preserve"> </v>
      </c>
      <c r="B198" s="1" t="str">
        <f>IF($G198 &lt;&gt; " ",cas!A199," ")</f>
        <v xml:space="preserve"> </v>
      </c>
      <c r="C198" s="6" t="str">
        <f>IF($G198&lt;&gt;" ",INDEX(meno!$B:$B,MATCH(B198,meno!$A:$A,0),1)," ")</f>
        <v xml:space="preserve"> </v>
      </c>
      <c r="D198" s="6" t="str">
        <f>IF($G198&lt;&gt;" ",IF(INDEX(meno!$E:$E,MATCH(B198,meno!$A:$A,0),1)=0," ",INDEX(meno!$E:$E,MATCH(B198,meno!$A:$A,0),1))," ")</f>
        <v xml:space="preserve"> </v>
      </c>
      <c r="E198" s="7" t="str">
        <f>IF($B198&lt;&gt;" ",IF(INDEX(meno!$F:$F,MATCH($B198,meno!$A:$A,0),1)=0," ",UPPER(INDEX(meno!$F:$F,MATCH($B198,meno!$A:$A,0),1)))," ")</f>
        <v xml:space="preserve"> </v>
      </c>
      <c r="F198" s="18" t="str">
        <f>IF($G198&lt;&gt;" ",INDEX(meno!$D:$D,MATCH(B198,meno!$A:$A,0),1)," ")</f>
        <v xml:space="preserve"> </v>
      </c>
      <c r="G198" s="5" t="str">
        <f>IF(vysl!$H198="B",IF(HOUR(cas!$B199)=9,"DNF",IF(HOUR(cas!$B199)=8,"DQ",cas!$B199))," ")</f>
        <v xml:space="preserve"> </v>
      </c>
      <c r="H198" s="7" t="str">
        <f t="shared" si="7"/>
        <v xml:space="preserve"> </v>
      </c>
      <c r="I198" s="9" t="str">
        <f>IF($G198&lt;&gt;" ",vysl!$A198," ")</f>
        <v xml:space="preserve"> </v>
      </c>
    </row>
    <row r="199" spans="1:9">
      <c r="A199" s="9" t="str">
        <f t="shared" si="6"/>
        <v xml:space="preserve"> </v>
      </c>
      <c r="B199" s="1" t="str">
        <f>IF($G199 &lt;&gt; " ",cas!A200," ")</f>
        <v xml:space="preserve"> </v>
      </c>
      <c r="C199" s="6" t="str">
        <f>IF($G199&lt;&gt;" ",INDEX(meno!$B:$B,MATCH(B199,meno!$A:$A,0),1)," ")</f>
        <v xml:space="preserve"> </v>
      </c>
      <c r="D199" s="6" t="str">
        <f>IF($G199&lt;&gt;" ",IF(INDEX(meno!$E:$E,MATCH(B199,meno!$A:$A,0),1)=0," ",INDEX(meno!$E:$E,MATCH(B199,meno!$A:$A,0),1))," ")</f>
        <v xml:space="preserve"> </v>
      </c>
      <c r="E199" s="7" t="str">
        <f>IF($B199&lt;&gt;" ",IF(INDEX(meno!$F:$F,MATCH($B199,meno!$A:$A,0),1)=0," ",UPPER(INDEX(meno!$F:$F,MATCH($B199,meno!$A:$A,0),1)))," ")</f>
        <v xml:space="preserve"> </v>
      </c>
      <c r="F199" s="18" t="str">
        <f>IF($G199&lt;&gt;" ",INDEX(meno!$D:$D,MATCH(B199,meno!$A:$A,0),1)," ")</f>
        <v xml:space="preserve"> </v>
      </c>
      <c r="G199" s="5" t="str">
        <f>IF(vysl!$H199="B",IF(HOUR(cas!$B200)=9,"DNF",IF(HOUR(cas!$B200)=8,"DQ",cas!$B200))," ")</f>
        <v xml:space="preserve"> </v>
      </c>
      <c r="H199" s="7" t="str">
        <f t="shared" si="7"/>
        <v xml:space="preserve"> </v>
      </c>
      <c r="I199" s="9" t="str">
        <f>IF($G199&lt;&gt;" ",vysl!$A199," ")</f>
        <v xml:space="preserve"> </v>
      </c>
    </row>
    <row r="200" spans="1:9">
      <c r="A200" s="9" t="str">
        <f t="shared" si="6"/>
        <v xml:space="preserve"> </v>
      </c>
      <c r="B200" s="1" t="str">
        <f>IF($G200 &lt;&gt; " ",cas!A201," ")</f>
        <v xml:space="preserve"> </v>
      </c>
      <c r="C200" s="6" t="str">
        <f>IF($G200&lt;&gt;" ",INDEX(meno!$B:$B,MATCH(B200,meno!$A:$A,0),1)," ")</f>
        <v xml:space="preserve"> </v>
      </c>
      <c r="D200" s="6" t="str">
        <f>IF($G200&lt;&gt;" ",IF(INDEX(meno!$E:$E,MATCH(B200,meno!$A:$A,0),1)=0," ",INDEX(meno!$E:$E,MATCH(B200,meno!$A:$A,0),1))," ")</f>
        <v xml:space="preserve"> </v>
      </c>
      <c r="E200" s="7" t="str">
        <f>IF($B200&lt;&gt;" ",IF(INDEX(meno!$F:$F,MATCH($B200,meno!$A:$A,0),1)=0," ",UPPER(INDEX(meno!$F:$F,MATCH($B200,meno!$A:$A,0),1)))," ")</f>
        <v xml:space="preserve"> </v>
      </c>
      <c r="F200" s="18" t="str">
        <f>IF($G200&lt;&gt;" ",INDEX(meno!$D:$D,MATCH(B200,meno!$A:$A,0),1)," ")</f>
        <v xml:space="preserve"> </v>
      </c>
      <c r="G200" s="5" t="str">
        <f>IF(vysl!$H200="B",IF(HOUR(cas!$B201)=9,"DNF",IF(HOUR(cas!$B201)=8,"DQ",cas!$B201))," ")</f>
        <v xml:space="preserve"> </v>
      </c>
      <c r="H200" s="7" t="str">
        <f t="shared" si="7"/>
        <v xml:space="preserve"> </v>
      </c>
      <c r="I200" s="9" t="str">
        <f>IF($G200&lt;&gt;" ",vysl!$A200," ")</f>
        <v xml:space="preserve"> </v>
      </c>
    </row>
    <row r="201" spans="1:9">
      <c r="A201" s="9" t="str">
        <f t="shared" si="6"/>
        <v xml:space="preserve"> </v>
      </c>
      <c r="B201" s="1" t="str">
        <f>IF($G201 &lt;&gt; " ",cas!A202," ")</f>
        <v xml:space="preserve"> </v>
      </c>
      <c r="C201" s="6" t="str">
        <f>IF($G201&lt;&gt;" ",INDEX(meno!$B:$B,MATCH(B201,meno!$A:$A,0),1)," ")</f>
        <v xml:space="preserve"> </v>
      </c>
      <c r="D201" s="6" t="str">
        <f>IF($G201&lt;&gt;" ",IF(INDEX(meno!$E:$E,MATCH(B201,meno!$A:$A,0),1)=0," ",INDEX(meno!$E:$E,MATCH(B201,meno!$A:$A,0),1))," ")</f>
        <v xml:space="preserve"> </v>
      </c>
      <c r="E201" s="7" t="str">
        <f>IF($B201&lt;&gt;" ",IF(INDEX(meno!$F:$F,MATCH($B201,meno!$A:$A,0),1)=0," ",UPPER(INDEX(meno!$F:$F,MATCH($B201,meno!$A:$A,0),1)))," ")</f>
        <v xml:space="preserve"> </v>
      </c>
      <c r="F201" s="18" t="str">
        <f>IF($G201&lt;&gt;" ",INDEX(meno!$D:$D,MATCH(B201,meno!$A:$A,0),1)," ")</f>
        <v xml:space="preserve"> </v>
      </c>
      <c r="G201" s="5" t="str">
        <f>IF(vysl!$H201="B",IF(HOUR(cas!$B202)=9,"DNF",IF(HOUR(cas!$B202)=8,"DQ",cas!$B202))," ")</f>
        <v xml:space="preserve"> </v>
      </c>
      <c r="H201" s="7" t="str">
        <f t="shared" si="7"/>
        <v xml:space="preserve"> </v>
      </c>
      <c r="I201" s="9" t="str">
        <f>IF($G201&lt;&gt;" ",vysl!$A201," ")</f>
        <v xml:space="preserve"> </v>
      </c>
    </row>
    <row r="202" spans="1:9">
      <c r="A202" s="9" t="str">
        <f t="shared" si="6"/>
        <v xml:space="preserve"> </v>
      </c>
      <c r="B202" s="1" t="str">
        <f>IF($G202 &lt;&gt; " ",cas!A203," ")</f>
        <v xml:space="preserve"> </v>
      </c>
      <c r="C202" s="6" t="str">
        <f>IF($G202&lt;&gt;" ",INDEX(meno!$B:$B,MATCH(B202,meno!$A:$A,0),1)," ")</f>
        <v xml:space="preserve"> </v>
      </c>
      <c r="D202" s="6" t="str">
        <f>IF($G202&lt;&gt;" ",IF(INDEX(meno!$E:$E,MATCH(B202,meno!$A:$A,0),1)=0," ",INDEX(meno!$E:$E,MATCH(B202,meno!$A:$A,0),1))," ")</f>
        <v xml:space="preserve"> </v>
      </c>
      <c r="E202" s="7" t="str">
        <f>IF($B202&lt;&gt;" ",IF(INDEX(meno!$F:$F,MATCH($B202,meno!$A:$A,0),1)=0," ",UPPER(INDEX(meno!$F:$F,MATCH($B202,meno!$A:$A,0),1)))," ")</f>
        <v xml:space="preserve"> </v>
      </c>
      <c r="F202" s="18" t="str">
        <f>IF($G202&lt;&gt;" ",INDEX(meno!$D:$D,MATCH(B202,meno!$A:$A,0),1)," ")</f>
        <v xml:space="preserve"> </v>
      </c>
      <c r="G202" s="5" t="str">
        <f>IF(vysl!$H202="B",IF(HOUR(cas!$B203)=9,"DNF",IF(HOUR(cas!$B203)=8,"DQ",cas!$B203))," ")</f>
        <v xml:space="preserve"> </v>
      </c>
      <c r="H202" s="7" t="str">
        <f t="shared" si="7"/>
        <v xml:space="preserve"> </v>
      </c>
      <c r="I202" s="9" t="str">
        <f>IF($G202&lt;&gt;" ",vysl!$A202," ")</f>
        <v xml:space="preserve"> </v>
      </c>
    </row>
    <row r="203" spans="1:9">
      <c r="A203" s="9" t="str">
        <f t="shared" si="6"/>
        <v xml:space="preserve"> </v>
      </c>
      <c r="B203" s="1" t="str">
        <f>IF($G203 &lt;&gt; " ",cas!A204," ")</f>
        <v xml:space="preserve"> </v>
      </c>
      <c r="C203" s="6" t="str">
        <f>IF($G203&lt;&gt;" ",INDEX(meno!$B:$B,MATCH(B203,meno!$A:$A,0),1)," ")</f>
        <v xml:space="preserve"> </v>
      </c>
      <c r="D203" s="6" t="str">
        <f>IF($G203&lt;&gt;" ",IF(INDEX(meno!$E:$E,MATCH(B203,meno!$A:$A,0),1)=0," ",INDEX(meno!$E:$E,MATCH(B203,meno!$A:$A,0),1))," ")</f>
        <v xml:space="preserve"> </v>
      </c>
      <c r="E203" s="7" t="str">
        <f>IF($B203&lt;&gt;" ",IF(INDEX(meno!$F:$F,MATCH($B203,meno!$A:$A,0),1)=0," ",UPPER(INDEX(meno!$F:$F,MATCH($B203,meno!$A:$A,0),1)))," ")</f>
        <v xml:space="preserve"> </v>
      </c>
      <c r="F203" s="18" t="str">
        <f>IF($G203&lt;&gt;" ",INDEX(meno!$D:$D,MATCH(B203,meno!$A:$A,0),1)," ")</f>
        <v xml:space="preserve"> </v>
      </c>
      <c r="G203" s="5" t="str">
        <f>IF(vysl!$H203="B",IF(HOUR(cas!$B204)=9,"DNF",IF(HOUR(cas!$B204)=8,"DQ",cas!$B204))," ")</f>
        <v xml:space="preserve"> </v>
      </c>
      <c r="H203" s="7" t="str">
        <f t="shared" si="7"/>
        <v xml:space="preserve"> </v>
      </c>
      <c r="I203" s="9" t="str">
        <f>IF($G203&lt;&gt;" ",vysl!$A203," ")</f>
        <v xml:space="preserve"> </v>
      </c>
    </row>
    <row r="204" spans="1:9">
      <c r="A204" s="9" t="str">
        <f t="shared" si="6"/>
        <v xml:space="preserve"> </v>
      </c>
      <c r="B204" s="1" t="str">
        <f>IF($G204 &lt;&gt; " ",cas!A205," ")</f>
        <v xml:space="preserve"> </v>
      </c>
      <c r="C204" s="6" t="str">
        <f>IF($G204&lt;&gt;" ",INDEX(meno!$B:$B,MATCH(B204,meno!$A:$A,0),1)," ")</f>
        <v xml:space="preserve"> </v>
      </c>
      <c r="D204" s="6" t="str">
        <f>IF($G204&lt;&gt;" ",IF(INDEX(meno!$E:$E,MATCH(B204,meno!$A:$A,0),1)=0," ",INDEX(meno!$E:$E,MATCH(B204,meno!$A:$A,0),1))," ")</f>
        <v xml:space="preserve"> </v>
      </c>
      <c r="E204" s="7" t="str">
        <f>IF($B204&lt;&gt;" ",IF(INDEX(meno!$F:$F,MATCH($B204,meno!$A:$A,0),1)=0," ",UPPER(INDEX(meno!$F:$F,MATCH($B204,meno!$A:$A,0),1)))," ")</f>
        <v xml:space="preserve"> </v>
      </c>
      <c r="F204" s="18" t="str">
        <f>IF($G204&lt;&gt;" ",INDEX(meno!$D:$D,MATCH(B204,meno!$A:$A,0),1)," ")</f>
        <v xml:space="preserve"> </v>
      </c>
      <c r="G204" s="5" t="str">
        <f>IF(vysl!$H204="B",IF(HOUR(cas!$B205)=9,"DNF",IF(HOUR(cas!$B205)=8,"DQ",cas!$B205))," ")</f>
        <v xml:space="preserve"> </v>
      </c>
      <c r="H204" s="7" t="str">
        <f t="shared" si="7"/>
        <v xml:space="preserve"> </v>
      </c>
      <c r="I204" s="9" t="str">
        <f>IF($G204&lt;&gt;" ",vysl!$A204," ")</f>
        <v xml:space="preserve"> </v>
      </c>
    </row>
    <row r="205" spans="1:9">
      <c r="A205" s="9" t="str">
        <f t="shared" si="6"/>
        <v xml:space="preserve"> </v>
      </c>
      <c r="B205" s="1" t="str">
        <f>IF($G205 &lt;&gt; " ",cas!A206," ")</f>
        <v xml:space="preserve"> </v>
      </c>
      <c r="C205" s="6" t="str">
        <f>IF($G205&lt;&gt;" ",INDEX(meno!$B:$B,MATCH(B205,meno!$A:$A,0),1)," ")</f>
        <v xml:space="preserve"> </v>
      </c>
      <c r="D205" s="6" t="str">
        <f>IF($G205&lt;&gt;" ",IF(INDEX(meno!$E:$E,MATCH(B205,meno!$A:$A,0),1)=0," ",INDEX(meno!$E:$E,MATCH(B205,meno!$A:$A,0),1))," ")</f>
        <v xml:space="preserve"> </v>
      </c>
      <c r="E205" s="7" t="str">
        <f>IF($B205&lt;&gt;" ",IF(INDEX(meno!$F:$F,MATCH($B205,meno!$A:$A,0),1)=0," ",UPPER(INDEX(meno!$F:$F,MATCH($B205,meno!$A:$A,0),1)))," ")</f>
        <v xml:space="preserve"> </v>
      </c>
      <c r="F205" s="18" t="str">
        <f>IF($G205&lt;&gt;" ",INDEX(meno!$D:$D,MATCH(B205,meno!$A:$A,0),1)," ")</f>
        <v xml:space="preserve"> </v>
      </c>
      <c r="G205" s="5" t="str">
        <f>IF(vysl!$H205="B",IF(HOUR(cas!$B206)=9,"DNF",IF(HOUR(cas!$B206)=8,"DQ",cas!$B206))," ")</f>
        <v xml:space="preserve"> </v>
      </c>
      <c r="H205" s="7" t="str">
        <f t="shared" si="7"/>
        <v xml:space="preserve"> </v>
      </c>
      <c r="I205" s="9" t="str">
        <f>IF($G205&lt;&gt;" ",vysl!$A205," ")</f>
        <v xml:space="preserve"> </v>
      </c>
    </row>
    <row r="206" spans="1:9">
      <c r="A206" s="9" t="str">
        <f t="shared" si="6"/>
        <v xml:space="preserve"> </v>
      </c>
      <c r="B206" s="1" t="str">
        <f>IF($G206 &lt;&gt; " ",cas!A207," ")</f>
        <v xml:space="preserve"> </v>
      </c>
      <c r="C206" s="6" t="str">
        <f>IF($G206&lt;&gt;" ",INDEX(meno!$B:$B,MATCH(B206,meno!$A:$A,0),1)," ")</f>
        <v xml:space="preserve"> </v>
      </c>
      <c r="D206" s="6" t="str">
        <f>IF($G206&lt;&gt;" ",IF(INDEX(meno!$E:$E,MATCH(B206,meno!$A:$A,0),1)=0," ",INDEX(meno!$E:$E,MATCH(B206,meno!$A:$A,0),1))," ")</f>
        <v xml:space="preserve"> </v>
      </c>
      <c r="E206" s="7" t="str">
        <f>IF($B206&lt;&gt;" ",IF(INDEX(meno!$F:$F,MATCH($B206,meno!$A:$A,0),1)=0," ",UPPER(INDEX(meno!$F:$F,MATCH($B206,meno!$A:$A,0),1)))," ")</f>
        <v xml:space="preserve"> </v>
      </c>
      <c r="F206" s="18" t="str">
        <f>IF($G206&lt;&gt;" ",INDEX(meno!$D:$D,MATCH(B206,meno!$A:$A,0),1)," ")</f>
        <v xml:space="preserve"> </v>
      </c>
      <c r="G206" s="5" t="str">
        <f>IF(vysl!$H206="B",IF(HOUR(cas!$B207)=9,"DNF",IF(HOUR(cas!$B207)=8,"DQ",cas!$B207))," ")</f>
        <v xml:space="preserve"> </v>
      </c>
      <c r="H206" s="7" t="str">
        <f t="shared" si="7"/>
        <v xml:space="preserve"> </v>
      </c>
      <c r="I206" s="9" t="str">
        <f>IF($G206&lt;&gt;" ",vysl!$A206," ")</f>
        <v xml:space="preserve"> </v>
      </c>
    </row>
    <row r="207" spans="1:9">
      <c r="A207" s="9" t="str">
        <f t="shared" si="6"/>
        <v xml:space="preserve"> </v>
      </c>
      <c r="B207" s="1" t="str">
        <f>IF($G207 &lt;&gt; " ",cas!A208," ")</f>
        <v xml:space="preserve"> </v>
      </c>
      <c r="C207" s="6" t="str">
        <f>IF($G207&lt;&gt;" ",INDEX(meno!$B:$B,MATCH(B207,meno!$A:$A,0),1)," ")</f>
        <v xml:space="preserve"> </v>
      </c>
      <c r="D207" s="6" t="str">
        <f>IF($G207&lt;&gt;" ",IF(INDEX(meno!$E:$E,MATCH(B207,meno!$A:$A,0),1)=0," ",INDEX(meno!$E:$E,MATCH(B207,meno!$A:$A,0),1))," ")</f>
        <v xml:space="preserve"> </v>
      </c>
      <c r="E207" s="7" t="str">
        <f>IF($B207&lt;&gt;" ",IF(INDEX(meno!$F:$F,MATCH($B207,meno!$A:$A,0),1)=0," ",UPPER(INDEX(meno!$F:$F,MATCH($B207,meno!$A:$A,0),1)))," ")</f>
        <v xml:space="preserve"> </v>
      </c>
      <c r="F207" s="18" t="str">
        <f>IF($G207&lt;&gt;" ",INDEX(meno!$D:$D,MATCH(B207,meno!$A:$A,0),1)," ")</f>
        <v xml:space="preserve"> </v>
      </c>
      <c r="G207" s="5" t="str">
        <f>IF(vysl!$H207="B",IF(HOUR(cas!$B208)=9,"DNF",IF(HOUR(cas!$B208)=8,"DQ",cas!$B208))," ")</f>
        <v xml:space="preserve"> </v>
      </c>
      <c r="H207" s="7" t="str">
        <f t="shared" si="7"/>
        <v xml:space="preserve"> </v>
      </c>
      <c r="I207" s="9" t="str">
        <f>IF($G207&lt;&gt;" ",vysl!$A207," ")</f>
        <v xml:space="preserve"> </v>
      </c>
    </row>
    <row r="208" spans="1:9">
      <c r="A208" s="9" t="str">
        <f t="shared" si="6"/>
        <v xml:space="preserve"> </v>
      </c>
      <c r="B208" s="1" t="str">
        <f>IF($G208 &lt;&gt; " ",cas!A209," ")</f>
        <v xml:space="preserve"> </v>
      </c>
      <c r="C208" s="6" t="str">
        <f>IF($G208&lt;&gt;" ",INDEX(meno!$B:$B,MATCH(B208,meno!$A:$A,0),1)," ")</f>
        <v xml:space="preserve"> </v>
      </c>
      <c r="D208" s="6" t="str">
        <f>IF($G208&lt;&gt;" ",IF(INDEX(meno!$E:$E,MATCH(B208,meno!$A:$A,0),1)=0," ",INDEX(meno!$E:$E,MATCH(B208,meno!$A:$A,0),1))," ")</f>
        <v xml:space="preserve"> </v>
      </c>
      <c r="E208" s="7" t="str">
        <f>IF($B208&lt;&gt;" ",IF(INDEX(meno!$F:$F,MATCH($B208,meno!$A:$A,0),1)=0," ",UPPER(INDEX(meno!$F:$F,MATCH($B208,meno!$A:$A,0),1)))," ")</f>
        <v xml:space="preserve"> </v>
      </c>
      <c r="F208" s="18" t="str">
        <f>IF($G208&lt;&gt;" ",INDEX(meno!$D:$D,MATCH(B208,meno!$A:$A,0),1)," ")</f>
        <v xml:space="preserve"> </v>
      </c>
      <c r="G208" s="5" t="str">
        <f>IF(vysl!$H208="B",IF(HOUR(cas!$B209)=9,"DNF",IF(HOUR(cas!$B209)=8,"DQ",cas!$B209))," ")</f>
        <v xml:space="preserve"> </v>
      </c>
      <c r="H208" s="7" t="str">
        <f t="shared" si="7"/>
        <v xml:space="preserve"> </v>
      </c>
      <c r="I208" s="9" t="str">
        <f>IF($G208&lt;&gt;" ",vysl!$A208," ")</f>
        <v xml:space="preserve"> </v>
      </c>
    </row>
    <row r="209" spans="1:9">
      <c r="A209" s="9" t="str">
        <f t="shared" si="6"/>
        <v xml:space="preserve"> </v>
      </c>
      <c r="B209" s="1" t="str">
        <f>IF($G209 &lt;&gt; " ",cas!A210," ")</f>
        <v xml:space="preserve"> </v>
      </c>
      <c r="C209" s="6" t="str">
        <f>IF($G209&lt;&gt;" ",INDEX(meno!$B:$B,MATCH(B209,meno!$A:$A,0),1)," ")</f>
        <v xml:space="preserve"> </v>
      </c>
      <c r="D209" s="6" t="str">
        <f>IF($G209&lt;&gt;" ",IF(INDEX(meno!$E:$E,MATCH(B209,meno!$A:$A,0),1)=0," ",INDEX(meno!$E:$E,MATCH(B209,meno!$A:$A,0),1))," ")</f>
        <v xml:space="preserve"> </v>
      </c>
      <c r="E209" s="7" t="str">
        <f>IF($B209&lt;&gt;" ",IF(INDEX(meno!$F:$F,MATCH($B209,meno!$A:$A,0),1)=0," ",UPPER(INDEX(meno!$F:$F,MATCH($B209,meno!$A:$A,0),1)))," ")</f>
        <v xml:space="preserve"> </v>
      </c>
      <c r="F209" s="18" t="str">
        <f>IF($G209&lt;&gt;" ",INDEX(meno!$D:$D,MATCH(B209,meno!$A:$A,0),1)," ")</f>
        <v xml:space="preserve"> </v>
      </c>
      <c r="G209" s="5" t="str">
        <f>IF(vysl!$H209="B",IF(HOUR(cas!$B210)=9,"DNF",IF(HOUR(cas!$B210)=8,"DQ",cas!$B210))," ")</f>
        <v xml:space="preserve"> </v>
      </c>
      <c r="H209" s="7" t="str">
        <f t="shared" si="7"/>
        <v xml:space="preserve"> </v>
      </c>
      <c r="I209" s="9" t="str">
        <f>IF($G209&lt;&gt;" ",vysl!$A209," ")</f>
        <v xml:space="preserve"> </v>
      </c>
    </row>
    <row r="210" spans="1:9">
      <c r="A210" s="9" t="str">
        <f t="shared" si="6"/>
        <v xml:space="preserve"> </v>
      </c>
      <c r="B210" s="1" t="str">
        <f>IF($G210 &lt;&gt; " ",cas!A211," ")</f>
        <v xml:space="preserve"> </v>
      </c>
      <c r="C210" s="6" t="str">
        <f>IF($G210&lt;&gt;" ",INDEX(meno!$B:$B,MATCH(B210,meno!$A:$A,0),1)," ")</f>
        <v xml:space="preserve"> </v>
      </c>
      <c r="D210" s="6" t="str">
        <f>IF($G210&lt;&gt;" ",IF(INDEX(meno!$E:$E,MATCH(B210,meno!$A:$A,0),1)=0," ",INDEX(meno!$E:$E,MATCH(B210,meno!$A:$A,0),1))," ")</f>
        <v xml:space="preserve"> </v>
      </c>
      <c r="E210" s="7" t="str">
        <f>IF($B210&lt;&gt;" ",IF(INDEX(meno!$F:$F,MATCH($B210,meno!$A:$A,0),1)=0," ",UPPER(INDEX(meno!$F:$F,MATCH($B210,meno!$A:$A,0),1)))," ")</f>
        <v xml:space="preserve"> </v>
      </c>
      <c r="F210" s="18" t="str">
        <f>IF($G210&lt;&gt;" ",INDEX(meno!$D:$D,MATCH(B210,meno!$A:$A,0),1)," ")</f>
        <v xml:space="preserve"> </v>
      </c>
      <c r="G210" s="5" t="str">
        <f>IF(vysl!$H210="B",IF(HOUR(cas!$B211)=9,"DNF",IF(HOUR(cas!$B211)=8,"DQ",cas!$B211))," ")</f>
        <v xml:space="preserve"> </v>
      </c>
      <c r="H210" s="7" t="str">
        <f t="shared" si="7"/>
        <v xml:space="preserve"> </v>
      </c>
      <c r="I210" s="9" t="str">
        <f>IF($G210&lt;&gt;" ",vysl!$A210," ")</f>
        <v xml:space="preserve"> </v>
      </c>
    </row>
    <row r="211" spans="1:9">
      <c r="A211" s="9" t="str">
        <f t="shared" si="6"/>
        <v xml:space="preserve"> </v>
      </c>
      <c r="B211" s="1" t="str">
        <f>IF($G211 &lt;&gt; " ",cas!A212," ")</f>
        <v xml:space="preserve"> </v>
      </c>
      <c r="C211" s="6" t="str">
        <f>IF($G211&lt;&gt;" ",INDEX(meno!$B:$B,MATCH(B211,meno!$A:$A,0),1)," ")</f>
        <v xml:space="preserve"> </v>
      </c>
      <c r="D211" s="6" t="str">
        <f>IF($G211&lt;&gt;" ",IF(INDEX(meno!$E:$E,MATCH(B211,meno!$A:$A,0),1)=0," ",INDEX(meno!$E:$E,MATCH(B211,meno!$A:$A,0),1))," ")</f>
        <v xml:space="preserve"> </v>
      </c>
      <c r="E211" s="7" t="str">
        <f>IF($B211&lt;&gt;" ",IF(INDEX(meno!$F:$F,MATCH($B211,meno!$A:$A,0),1)=0," ",UPPER(INDEX(meno!$F:$F,MATCH($B211,meno!$A:$A,0),1)))," ")</f>
        <v xml:space="preserve"> </v>
      </c>
      <c r="F211" s="18" t="str">
        <f>IF($G211&lt;&gt;" ",INDEX(meno!$D:$D,MATCH(B211,meno!$A:$A,0),1)," ")</f>
        <v xml:space="preserve"> </v>
      </c>
      <c r="G211" s="5" t="str">
        <f>IF(vysl!$H211="B",IF(HOUR(cas!$B212)=9,"DNF",IF(HOUR(cas!$B212)=8,"DQ",cas!$B212))," ")</f>
        <v xml:space="preserve"> </v>
      </c>
      <c r="H211" s="7" t="str">
        <f t="shared" si="7"/>
        <v xml:space="preserve"> </v>
      </c>
      <c r="I211" s="9" t="str">
        <f>IF($G211&lt;&gt;" ",vysl!$A211," ")</f>
        <v xml:space="preserve"> </v>
      </c>
    </row>
    <row r="212" spans="1:9">
      <c r="A212" s="9" t="str">
        <f t="shared" si="6"/>
        <v xml:space="preserve"> </v>
      </c>
      <c r="B212" s="1" t="str">
        <f>IF($G212 &lt;&gt; " ",cas!A213," ")</f>
        <v xml:space="preserve"> </v>
      </c>
      <c r="C212" s="6" t="str">
        <f>IF($G212&lt;&gt;" ",INDEX(meno!$B:$B,MATCH(B212,meno!$A:$A,0),1)," ")</f>
        <v xml:space="preserve"> </v>
      </c>
      <c r="D212" s="6" t="str">
        <f>IF($G212&lt;&gt;" ",IF(INDEX(meno!$E:$E,MATCH(B212,meno!$A:$A,0),1)=0," ",INDEX(meno!$E:$E,MATCH(B212,meno!$A:$A,0),1))," ")</f>
        <v xml:space="preserve"> </v>
      </c>
      <c r="E212" s="7" t="str">
        <f>IF($B212&lt;&gt;" ",IF(INDEX(meno!$F:$F,MATCH($B212,meno!$A:$A,0),1)=0," ",UPPER(INDEX(meno!$F:$F,MATCH($B212,meno!$A:$A,0),1)))," ")</f>
        <v xml:space="preserve"> </v>
      </c>
      <c r="F212" s="18" t="str">
        <f>IF($G212&lt;&gt;" ",INDEX(meno!$D:$D,MATCH(B212,meno!$A:$A,0),1)," ")</f>
        <v xml:space="preserve"> </v>
      </c>
      <c r="G212" s="5" t="str">
        <f>IF(vysl!$H212="B",IF(HOUR(cas!$B213)=9,"DNF",IF(HOUR(cas!$B213)=8,"DQ",cas!$B213))," ")</f>
        <v xml:space="preserve"> </v>
      </c>
      <c r="H212" s="7" t="str">
        <f t="shared" si="7"/>
        <v xml:space="preserve"> </v>
      </c>
      <c r="I212" s="9" t="str">
        <f>IF($G212&lt;&gt;" ",vysl!$A212," ")</f>
        <v xml:space="preserve"> </v>
      </c>
    </row>
    <row r="213" spans="1:9">
      <c r="A213" s="9" t="str">
        <f t="shared" si="6"/>
        <v xml:space="preserve"> </v>
      </c>
      <c r="B213" s="1" t="str">
        <f>IF($G213 &lt;&gt; " ",cas!A214," ")</f>
        <v xml:space="preserve"> </v>
      </c>
      <c r="C213" s="6" t="str">
        <f>IF($G213&lt;&gt;" ",INDEX(meno!$B:$B,MATCH(B213,meno!$A:$A,0),1)," ")</f>
        <v xml:space="preserve"> </v>
      </c>
      <c r="D213" s="6" t="str">
        <f>IF($G213&lt;&gt;" ",IF(INDEX(meno!$E:$E,MATCH(B213,meno!$A:$A,0),1)=0," ",INDEX(meno!$E:$E,MATCH(B213,meno!$A:$A,0),1))," ")</f>
        <v xml:space="preserve"> </v>
      </c>
      <c r="E213" s="7" t="str">
        <f>IF($B213&lt;&gt;" ",IF(INDEX(meno!$F:$F,MATCH($B213,meno!$A:$A,0),1)=0," ",UPPER(INDEX(meno!$F:$F,MATCH($B213,meno!$A:$A,0),1)))," ")</f>
        <v xml:space="preserve"> </v>
      </c>
      <c r="F213" s="18" t="str">
        <f>IF($G213&lt;&gt;" ",INDEX(meno!$D:$D,MATCH(B213,meno!$A:$A,0),1)," ")</f>
        <v xml:space="preserve"> </v>
      </c>
      <c r="G213" s="5" t="str">
        <f>IF(vysl!$H213="B",IF(HOUR(cas!$B214)=9,"DNF",IF(HOUR(cas!$B214)=8,"DQ",cas!$B214))," ")</f>
        <v xml:space="preserve"> </v>
      </c>
      <c r="H213" s="7" t="str">
        <f t="shared" si="7"/>
        <v xml:space="preserve"> </v>
      </c>
      <c r="I213" s="9" t="str">
        <f>IF($G213&lt;&gt;" ",vysl!$A213," ")</f>
        <v xml:space="preserve"> </v>
      </c>
    </row>
    <row r="214" spans="1:9">
      <c r="A214" s="9" t="str">
        <f t="shared" si="6"/>
        <v xml:space="preserve"> </v>
      </c>
      <c r="B214" s="1" t="str">
        <f>IF($G214 &lt;&gt; " ",cas!A215," ")</f>
        <v xml:space="preserve"> </v>
      </c>
      <c r="C214" s="6" t="str">
        <f>IF($G214&lt;&gt;" ",INDEX(meno!$B:$B,MATCH(B214,meno!$A:$A,0),1)," ")</f>
        <v xml:space="preserve"> </v>
      </c>
      <c r="D214" s="6" t="str">
        <f>IF($G214&lt;&gt;" ",IF(INDEX(meno!$E:$E,MATCH(B214,meno!$A:$A,0),1)=0," ",INDEX(meno!$E:$E,MATCH(B214,meno!$A:$A,0),1))," ")</f>
        <v xml:space="preserve"> </v>
      </c>
      <c r="E214" s="7" t="str">
        <f>IF($B214&lt;&gt;" ",IF(INDEX(meno!$F:$F,MATCH($B214,meno!$A:$A,0),1)=0," ",UPPER(INDEX(meno!$F:$F,MATCH($B214,meno!$A:$A,0),1)))," ")</f>
        <v xml:space="preserve"> </v>
      </c>
      <c r="F214" s="18" t="str">
        <f>IF($G214&lt;&gt;" ",INDEX(meno!$D:$D,MATCH(B214,meno!$A:$A,0),1)," ")</f>
        <v xml:space="preserve"> </v>
      </c>
      <c r="G214" s="5" t="str">
        <f>IF(vysl!$H214="B",IF(HOUR(cas!$B215)=9,"DNF",IF(HOUR(cas!$B215)=8,"DQ",cas!$B215))," ")</f>
        <v xml:space="preserve"> </v>
      </c>
      <c r="H214" s="7" t="str">
        <f t="shared" si="7"/>
        <v xml:space="preserve"> </v>
      </c>
      <c r="I214" s="9" t="str">
        <f>IF($G214&lt;&gt;" ",vysl!$A214," ")</f>
        <v xml:space="preserve"> </v>
      </c>
    </row>
    <row r="215" spans="1:9">
      <c r="A215" s="9" t="str">
        <f t="shared" si="6"/>
        <v xml:space="preserve"> </v>
      </c>
      <c r="B215" s="1" t="str">
        <f>IF($G215 &lt;&gt; " ",cas!A216," ")</f>
        <v xml:space="preserve"> </v>
      </c>
      <c r="C215" s="6" t="str">
        <f>IF($G215&lt;&gt;" ",INDEX(meno!$B:$B,MATCH(B215,meno!$A:$A,0),1)," ")</f>
        <v xml:space="preserve"> </v>
      </c>
      <c r="D215" s="6" t="str">
        <f>IF($G215&lt;&gt;" ",IF(INDEX(meno!$E:$E,MATCH(B215,meno!$A:$A,0),1)=0," ",INDEX(meno!$E:$E,MATCH(B215,meno!$A:$A,0),1))," ")</f>
        <v xml:space="preserve"> </v>
      </c>
      <c r="E215" s="7" t="str">
        <f>IF($B215&lt;&gt;" ",IF(INDEX(meno!$F:$F,MATCH($B215,meno!$A:$A,0),1)=0," ",UPPER(INDEX(meno!$F:$F,MATCH($B215,meno!$A:$A,0),1)))," ")</f>
        <v xml:space="preserve"> </v>
      </c>
      <c r="F215" s="18" t="str">
        <f>IF($G215&lt;&gt;" ",INDEX(meno!$D:$D,MATCH(B215,meno!$A:$A,0),1)," ")</f>
        <v xml:space="preserve"> </v>
      </c>
      <c r="G215" s="5" t="str">
        <f>IF(vysl!$H215="B",IF(HOUR(cas!$B216)=9,"DNF",IF(HOUR(cas!$B216)=8,"DQ",cas!$B216))," ")</f>
        <v xml:space="preserve"> </v>
      </c>
      <c r="H215" s="7" t="str">
        <f t="shared" si="7"/>
        <v xml:space="preserve"> </v>
      </c>
      <c r="I215" s="9" t="str">
        <f>IF($G215&lt;&gt;" ",vysl!$A215," ")</f>
        <v xml:space="preserve"> </v>
      </c>
    </row>
    <row r="216" spans="1:9">
      <c r="A216" s="9" t="str">
        <f t="shared" si="6"/>
        <v xml:space="preserve"> </v>
      </c>
      <c r="B216" s="1" t="str">
        <f>IF($G216 &lt;&gt; " ",cas!A217," ")</f>
        <v xml:space="preserve"> </v>
      </c>
      <c r="C216" s="6" t="str">
        <f>IF($G216&lt;&gt;" ",INDEX(meno!$B:$B,MATCH(B216,meno!$A:$A,0),1)," ")</f>
        <v xml:space="preserve"> </v>
      </c>
      <c r="D216" s="6" t="str">
        <f>IF($G216&lt;&gt;" ",IF(INDEX(meno!$E:$E,MATCH(B216,meno!$A:$A,0),1)=0," ",INDEX(meno!$E:$E,MATCH(B216,meno!$A:$A,0),1))," ")</f>
        <v xml:space="preserve"> </v>
      </c>
      <c r="E216" s="7" t="str">
        <f>IF($B216&lt;&gt;" ",IF(INDEX(meno!$F:$F,MATCH($B216,meno!$A:$A,0),1)=0," ",UPPER(INDEX(meno!$F:$F,MATCH($B216,meno!$A:$A,0),1)))," ")</f>
        <v xml:space="preserve"> </v>
      </c>
      <c r="F216" s="18" t="str">
        <f>IF($G216&lt;&gt;" ",INDEX(meno!$D:$D,MATCH(B216,meno!$A:$A,0),1)," ")</f>
        <v xml:space="preserve"> </v>
      </c>
      <c r="G216" s="5" t="str">
        <f>IF(vysl!$H216="B",IF(HOUR(cas!$B217)=9,"DNF",IF(HOUR(cas!$B217)=8,"DQ",cas!$B217))," ")</f>
        <v xml:space="preserve"> </v>
      </c>
      <c r="H216" s="7" t="str">
        <f t="shared" si="7"/>
        <v xml:space="preserve"> </v>
      </c>
      <c r="I216" s="9" t="str">
        <f>IF($G216&lt;&gt;" ",vysl!$A216," ")</f>
        <v xml:space="preserve"> </v>
      </c>
    </row>
    <row r="217" spans="1:9">
      <c r="A217" s="9" t="str">
        <f t="shared" si="6"/>
        <v xml:space="preserve"> </v>
      </c>
      <c r="B217" s="1" t="str">
        <f>IF($G217 &lt;&gt; " ",cas!A218," ")</f>
        <v xml:space="preserve"> </v>
      </c>
      <c r="C217" s="6" t="str">
        <f>IF($G217&lt;&gt;" ",INDEX(meno!$B:$B,MATCH(B217,meno!$A:$A,0),1)," ")</f>
        <v xml:space="preserve"> </v>
      </c>
      <c r="D217" s="6" t="str">
        <f>IF($G217&lt;&gt;" ",IF(INDEX(meno!$E:$E,MATCH(B217,meno!$A:$A,0),1)=0," ",INDEX(meno!$E:$E,MATCH(B217,meno!$A:$A,0),1))," ")</f>
        <v xml:space="preserve"> </v>
      </c>
      <c r="E217" s="7" t="str">
        <f>IF($B217&lt;&gt;" ",IF(INDEX(meno!$F:$F,MATCH($B217,meno!$A:$A,0),1)=0," ",UPPER(INDEX(meno!$F:$F,MATCH($B217,meno!$A:$A,0),1)))," ")</f>
        <v xml:space="preserve"> </v>
      </c>
      <c r="F217" s="18" t="str">
        <f>IF($G217&lt;&gt;" ",INDEX(meno!$D:$D,MATCH(B217,meno!$A:$A,0),1)," ")</f>
        <v xml:space="preserve"> </v>
      </c>
      <c r="G217" s="5" t="str">
        <f>IF(vysl!$H217="B",IF(HOUR(cas!$B218)=9,"DNF",IF(HOUR(cas!$B218)=8,"DQ",cas!$B218))," ")</f>
        <v xml:space="preserve"> </v>
      </c>
      <c r="H217" s="7" t="str">
        <f t="shared" si="7"/>
        <v xml:space="preserve"> </v>
      </c>
      <c r="I217" s="9" t="str">
        <f>IF($G217&lt;&gt;" ",vysl!$A217," ")</f>
        <v xml:space="preserve"> </v>
      </c>
    </row>
    <row r="218" spans="1:9">
      <c r="A218" s="9" t="str">
        <f t="shared" si="6"/>
        <v xml:space="preserve"> </v>
      </c>
      <c r="B218" s="1" t="str">
        <f>IF($G218 &lt;&gt; " ",cas!A219," ")</f>
        <v xml:space="preserve"> </v>
      </c>
      <c r="C218" s="6" t="str">
        <f>IF($G218&lt;&gt;" ",INDEX(meno!$B:$B,MATCH(B218,meno!$A:$A,0),1)," ")</f>
        <v xml:space="preserve"> </v>
      </c>
      <c r="D218" s="6" t="str">
        <f>IF($G218&lt;&gt;" ",IF(INDEX(meno!$E:$E,MATCH(B218,meno!$A:$A,0),1)=0," ",INDEX(meno!$E:$E,MATCH(B218,meno!$A:$A,0),1))," ")</f>
        <v xml:space="preserve"> </v>
      </c>
      <c r="E218" s="7" t="str">
        <f>IF($B218&lt;&gt;" ",IF(INDEX(meno!$F:$F,MATCH($B218,meno!$A:$A,0),1)=0," ",UPPER(INDEX(meno!$F:$F,MATCH($B218,meno!$A:$A,0),1)))," ")</f>
        <v xml:space="preserve"> </v>
      </c>
      <c r="F218" s="18" t="str">
        <f>IF($G218&lt;&gt;" ",INDEX(meno!$D:$D,MATCH(B218,meno!$A:$A,0),1)," ")</f>
        <v xml:space="preserve"> </v>
      </c>
      <c r="G218" s="5" t="str">
        <f>IF(vysl!$H218="B",IF(HOUR(cas!$B219)=9,"DNF",IF(HOUR(cas!$B219)=8,"DQ",cas!$B219))," ")</f>
        <v xml:space="preserve"> </v>
      </c>
      <c r="H218" s="7" t="str">
        <f t="shared" si="7"/>
        <v xml:space="preserve"> </v>
      </c>
      <c r="I218" s="9" t="str">
        <f>IF($G218&lt;&gt;" ",vysl!$A218," ")</f>
        <v xml:space="preserve"> </v>
      </c>
    </row>
    <row r="219" spans="1:9">
      <c r="A219" s="9" t="str">
        <f t="shared" si="6"/>
        <v xml:space="preserve"> </v>
      </c>
      <c r="B219" s="1" t="str">
        <f>IF($G219 &lt;&gt; " ",cas!A220," ")</f>
        <v xml:space="preserve"> </v>
      </c>
      <c r="C219" s="6" t="str">
        <f>IF($G219&lt;&gt;" ",INDEX(meno!$B:$B,MATCH(B219,meno!$A:$A,0),1)," ")</f>
        <v xml:space="preserve"> </v>
      </c>
      <c r="D219" s="6" t="str">
        <f>IF($G219&lt;&gt;" ",IF(INDEX(meno!$E:$E,MATCH(B219,meno!$A:$A,0),1)=0," ",INDEX(meno!$E:$E,MATCH(B219,meno!$A:$A,0),1))," ")</f>
        <v xml:space="preserve"> </v>
      </c>
      <c r="E219" s="7" t="str">
        <f>IF($B219&lt;&gt;" ",IF(INDEX(meno!$F:$F,MATCH($B219,meno!$A:$A,0),1)=0," ",UPPER(INDEX(meno!$F:$F,MATCH($B219,meno!$A:$A,0),1)))," ")</f>
        <v xml:space="preserve"> </v>
      </c>
      <c r="F219" s="18" t="str">
        <f>IF($G219&lt;&gt;" ",INDEX(meno!$D:$D,MATCH(B219,meno!$A:$A,0),1)," ")</f>
        <v xml:space="preserve"> </v>
      </c>
      <c r="G219" s="5" t="str">
        <f>IF(vysl!$H219="B",IF(HOUR(cas!$B220)=9,"DNF",IF(HOUR(cas!$B220)=8,"DQ",cas!$B220))," ")</f>
        <v xml:space="preserve"> </v>
      </c>
      <c r="H219" s="7" t="str">
        <f t="shared" si="7"/>
        <v xml:space="preserve"> </v>
      </c>
      <c r="I219" s="9" t="str">
        <f>IF($G219&lt;&gt;" ",vysl!$A219," ")</f>
        <v xml:space="preserve"> </v>
      </c>
    </row>
    <row r="220" spans="1:9">
      <c r="A220" s="9" t="str">
        <f t="shared" si="6"/>
        <v xml:space="preserve"> </v>
      </c>
      <c r="B220" s="1" t="str">
        <f>IF($G220 &lt;&gt; " ",cas!A221," ")</f>
        <v xml:space="preserve"> </v>
      </c>
      <c r="C220" s="6" t="str">
        <f>IF($G220&lt;&gt;" ",INDEX(meno!$B:$B,MATCH(B220,meno!$A:$A,0),1)," ")</f>
        <v xml:space="preserve"> </v>
      </c>
      <c r="D220" s="6" t="str">
        <f>IF($G220&lt;&gt;" ",IF(INDEX(meno!$E:$E,MATCH(B220,meno!$A:$A,0),1)=0," ",INDEX(meno!$E:$E,MATCH(B220,meno!$A:$A,0),1))," ")</f>
        <v xml:space="preserve"> </v>
      </c>
      <c r="E220" s="7" t="str">
        <f>IF($B220&lt;&gt;" ",IF(INDEX(meno!$F:$F,MATCH($B220,meno!$A:$A,0),1)=0," ",UPPER(INDEX(meno!$F:$F,MATCH($B220,meno!$A:$A,0),1)))," ")</f>
        <v xml:space="preserve"> </v>
      </c>
      <c r="F220" s="18" t="str">
        <f>IF($G220&lt;&gt;" ",INDEX(meno!$D:$D,MATCH(B220,meno!$A:$A,0),1)," ")</f>
        <v xml:space="preserve"> </v>
      </c>
      <c r="G220" s="5" t="str">
        <f>IF(vysl!$H220="B",IF(HOUR(cas!$B221)=9,"DNF",IF(HOUR(cas!$B221)=8,"DQ",cas!$B221))," ")</f>
        <v xml:space="preserve"> </v>
      </c>
      <c r="H220" s="7" t="str">
        <f t="shared" si="7"/>
        <v xml:space="preserve"> </v>
      </c>
      <c r="I220" s="9" t="str">
        <f>IF($G220&lt;&gt;" ",vysl!$A220," ")</f>
        <v xml:space="preserve"> </v>
      </c>
    </row>
    <row r="221" spans="1:9">
      <c r="A221" s="9" t="str">
        <f t="shared" si="6"/>
        <v xml:space="preserve"> </v>
      </c>
      <c r="B221" s="1" t="str">
        <f>IF($G221 &lt;&gt; " ",cas!A222," ")</f>
        <v xml:space="preserve"> </v>
      </c>
      <c r="C221" s="6" t="str">
        <f>IF($G221&lt;&gt;" ",INDEX(meno!$B:$B,MATCH(B221,meno!$A:$A,0),1)," ")</f>
        <v xml:space="preserve"> </v>
      </c>
      <c r="D221" s="6" t="str">
        <f>IF($G221&lt;&gt;" ",IF(INDEX(meno!$E:$E,MATCH(B221,meno!$A:$A,0),1)=0," ",INDEX(meno!$E:$E,MATCH(B221,meno!$A:$A,0),1))," ")</f>
        <v xml:space="preserve"> </v>
      </c>
      <c r="E221" s="7" t="str">
        <f>IF($B221&lt;&gt;" ",IF(INDEX(meno!$F:$F,MATCH($B221,meno!$A:$A,0),1)=0," ",UPPER(INDEX(meno!$F:$F,MATCH($B221,meno!$A:$A,0),1)))," ")</f>
        <v xml:space="preserve"> </v>
      </c>
      <c r="F221" s="18" t="str">
        <f>IF($G221&lt;&gt;" ",INDEX(meno!$D:$D,MATCH(B221,meno!$A:$A,0),1)," ")</f>
        <v xml:space="preserve"> </v>
      </c>
      <c r="G221" s="5" t="str">
        <f>IF(vysl!$H221="B",IF(HOUR(cas!$B222)=9,"DNF",IF(HOUR(cas!$B222)=8,"DQ",cas!$B222))," ")</f>
        <v xml:space="preserve"> </v>
      </c>
      <c r="H221" s="7" t="str">
        <f t="shared" si="7"/>
        <v xml:space="preserve"> </v>
      </c>
      <c r="I221" s="9" t="str">
        <f>IF($G221&lt;&gt;" ",vysl!$A221," ")</f>
        <v xml:space="preserve"> </v>
      </c>
    </row>
    <row r="222" spans="1:9">
      <c r="A222" s="9" t="str">
        <f t="shared" si="6"/>
        <v xml:space="preserve"> </v>
      </c>
      <c r="B222" s="1" t="str">
        <f>IF($G222 &lt;&gt; " ",cas!A223," ")</f>
        <v xml:space="preserve"> </v>
      </c>
      <c r="C222" s="6" t="str">
        <f>IF($G222&lt;&gt;" ",INDEX(meno!$B:$B,MATCH(B222,meno!$A:$A,0),1)," ")</f>
        <v xml:space="preserve"> </v>
      </c>
      <c r="D222" s="6" t="str">
        <f>IF($G222&lt;&gt;" ",IF(INDEX(meno!$E:$E,MATCH(B222,meno!$A:$A,0),1)=0," ",INDEX(meno!$E:$E,MATCH(B222,meno!$A:$A,0),1))," ")</f>
        <v xml:space="preserve"> </v>
      </c>
      <c r="E222" s="7" t="str">
        <f>IF($B222&lt;&gt;" ",IF(INDEX(meno!$F:$F,MATCH($B222,meno!$A:$A,0),1)=0," ",UPPER(INDEX(meno!$F:$F,MATCH($B222,meno!$A:$A,0),1)))," ")</f>
        <v xml:space="preserve"> </v>
      </c>
      <c r="F222" s="18" t="str">
        <f>IF($G222&lt;&gt;" ",INDEX(meno!$D:$D,MATCH(B222,meno!$A:$A,0),1)," ")</f>
        <v xml:space="preserve"> </v>
      </c>
      <c r="G222" s="5" t="str">
        <f>IF(vysl!$H222="B",IF(HOUR(cas!$B223)=9,"DNF",IF(HOUR(cas!$B223)=8,"DQ",cas!$B223))," ")</f>
        <v xml:space="preserve"> </v>
      </c>
      <c r="H222" s="7" t="str">
        <f t="shared" si="7"/>
        <v xml:space="preserve"> </v>
      </c>
      <c r="I222" s="9" t="str">
        <f>IF($G222&lt;&gt;" ",vysl!$A222," ")</f>
        <v xml:space="preserve"> </v>
      </c>
    </row>
    <row r="223" spans="1:9">
      <c r="A223" s="9" t="str">
        <f t="shared" si="6"/>
        <v xml:space="preserve"> </v>
      </c>
      <c r="B223" s="1" t="str">
        <f>IF($G223 &lt;&gt; " ",cas!A224," ")</f>
        <v xml:space="preserve"> </v>
      </c>
      <c r="C223" s="6" t="str">
        <f>IF($G223&lt;&gt;" ",INDEX(meno!$B:$B,MATCH(B223,meno!$A:$A,0),1)," ")</f>
        <v xml:space="preserve"> </v>
      </c>
      <c r="D223" s="6" t="str">
        <f>IF($G223&lt;&gt;" ",IF(INDEX(meno!$E:$E,MATCH(B223,meno!$A:$A,0),1)=0," ",INDEX(meno!$E:$E,MATCH(B223,meno!$A:$A,0),1))," ")</f>
        <v xml:space="preserve"> </v>
      </c>
      <c r="E223" s="7" t="str">
        <f>IF($B223&lt;&gt;" ",IF(INDEX(meno!$F:$F,MATCH($B223,meno!$A:$A,0),1)=0," ",UPPER(INDEX(meno!$F:$F,MATCH($B223,meno!$A:$A,0),1)))," ")</f>
        <v xml:space="preserve"> </v>
      </c>
      <c r="F223" s="18" t="str">
        <f>IF($G223&lt;&gt;" ",INDEX(meno!$D:$D,MATCH(B223,meno!$A:$A,0),1)," ")</f>
        <v xml:space="preserve"> </v>
      </c>
      <c r="G223" s="5" t="str">
        <f>IF(vysl!$H223="B",IF(HOUR(cas!$B224)=9,"DNF",IF(HOUR(cas!$B224)=8,"DQ",cas!$B224))," ")</f>
        <v xml:space="preserve"> </v>
      </c>
      <c r="H223" s="7" t="str">
        <f t="shared" si="7"/>
        <v xml:space="preserve"> </v>
      </c>
      <c r="I223" s="9" t="str">
        <f>IF($G223&lt;&gt;" ",vysl!$A223," ")</f>
        <v xml:space="preserve"> </v>
      </c>
    </row>
    <row r="224" spans="1:9">
      <c r="A224" s="9" t="str">
        <f t="shared" si="6"/>
        <v xml:space="preserve"> </v>
      </c>
      <c r="B224" s="1" t="str">
        <f>IF($G224 &lt;&gt; " ",cas!A225," ")</f>
        <v xml:space="preserve"> </v>
      </c>
      <c r="C224" s="6" t="str">
        <f>IF($G224&lt;&gt;" ",INDEX(meno!$B:$B,MATCH(B224,meno!$A:$A,0),1)," ")</f>
        <v xml:space="preserve"> </v>
      </c>
      <c r="D224" s="6" t="str">
        <f>IF($G224&lt;&gt;" ",IF(INDEX(meno!$E:$E,MATCH(B224,meno!$A:$A,0),1)=0," ",INDEX(meno!$E:$E,MATCH(B224,meno!$A:$A,0),1))," ")</f>
        <v xml:space="preserve"> </v>
      </c>
      <c r="E224" s="7" t="str">
        <f>IF($B224&lt;&gt;" ",IF(INDEX(meno!$F:$F,MATCH($B224,meno!$A:$A,0),1)=0," ",UPPER(INDEX(meno!$F:$F,MATCH($B224,meno!$A:$A,0),1)))," ")</f>
        <v xml:space="preserve"> </v>
      </c>
      <c r="F224" s="18" t="str">
        <f>IF($G224&lt;&gt;" ",INDEX(meno!$D:$D,MATCH(B224,meno!$A:$A,0),1)," ")</f>
        <v xml:space="preserve"> </v>
      </c>
      <c r="G224" s="5" t="str">
        <f>IF(vysl!$H224="B",IF(HOUR(cas!$B225)=9,"DNF",IF(HOUR(cas!$B225)=8,"DQ",cas!$B225))," ")</f>
        <v xml:space="preserve"> </v>
      </c>
      <c r="H224" s="7" t="str">
        <f t="shared" si="7"/>
        <v xml:space="preserve"> </v>
      </c>
      <c r="I224" s="9" t="str">
        <f>IF($G224&lt;&gt;" ",vysl!$A224," ")</f>
        <v xml:space="preserve"> </v>
      </c>
    </row>
    <row r="225" spans="1:9">
      <c r="A225" s="9" t="str">
        <f t="shared" si="6"/>
        <v xml:space="preserve"> </v>
      </c>
      <c r="B225" s="1" t="str">
        <f>IF($G225 &lt;&gt; " ",cas!A226," ")</f>
        <v xml:space="preserve"> </v>
      </c>
      <c r="C225" s="6" t="str">
        <f>IF($G225&lt;&gt;" ",INDEX(meno!$B:$B,MATCH(B225,meno!$A:$A,0),1)," ")</f>
        <v xml:space="preserve"> </v>
      </c>
      <c r="D225" s="6" t="str">
        <f>IF($G225&lt;&gt;" ",IF(INDEX(meno!$E:$E,MATCH(B225,meno!$A:$A,0),1)=0," ",INDEX(meno!$E:$E,MATCH(B225,meno!$A:$A,0),1))," ")</f>
        <v xml:space="preserve"> </v>
      </c>
      <c r="E225" s="7" t="str">
        <f>IF($B225&lt;&gt;" ",IF(INDEX(meno!$F:$F,MATCH($B225,meno!$A:$A,0),1)=0," ",UPPER(INDEX(meno!$F:$F,MATCH($B225,meno!$A:$A,0),1)))," ")</f>
        <v xml:space="preserve"> </v>
      </c>
      <c r="F225" s="18" t="str">
        <f>IF($G225&lt;&gt;" ",INDEX(meno!$D:$D,MATCH(B225,meno!$A:$A,0),1)," ")</f>
        <v xml:space="preserve"> </v>
      </c>
      <c r="G225" s="5" t="str">
        <f>IF(vysl!$H225="B",IF(HOUR(cas!$B226)=9,"DNF",IF(HOUR(cas!$B226)=8,"DQ",cas!$B226))," ")</f>
        <v xml:space="preserve"> </v>
      </c>
      <c r="H225" s="7" t="str">
        <f t="shared" si="7"/>
        <v xml:space="preserve"> </v>
      </c>
      <c r="I225" s="9" t="str">
        <f>IF($G225&lt;&gt;" ",vysl!$A225," ")</f>
        <v xml:space="preserve"> </v>
      </c>
    </row>
    <row r="226" spans="1:9">
      <c r="A226" s="9" t="str">
        <f t="shared" si="6"/>
        <v xml:space="preserve"> </v>
      </c>
      <c r="B226" s="1" t="str">
        <f>IF($G226 &lt;&gt; " ",cas!A227," ")</f>
        <v xml:space="preserve"> </v>
      </c>
      <c r="C226" s="6" t="str">
        <f>IF($G226&lt;&gt;" ",INDEX(meno!$B:$B,MATCH(B226,meno!$A:$A,0),1)," ")</f>
        <v xml:space="preserve"> </v>
      </c>
      <c r="D226" s="6" t="str">
        <f>IF($G226&lt;&gt;" ",IF(INDEX(meno!$E:$E,MATCH(B226,meno!$A:$A,0),1)=0," ",INDEX(meno!$E:$E,MATCH(B226,meno!$A:$A,0),1))," ")</f>
        <v xml:space="preserve"> </v>
      </c>
      <c r="E226" s="7" t="str">
        <f>IF($B226&lt;&gt;" ",IF(INDEX(meno!$F:$F,MATCH($B226,meno!$A:$A,0),1)=0," ",UPPER(INDEX(meno!$F:$F,MATCH($B226,meno!$A:$A,0),1)))," ")</f>
        <v xml:space="preserve"> </v>
      </c>
      <c r="F226" s="18" t="str">
        <f>IF($G226&lt;&gt;" ",INDEX(meno!$D:$D,MATCH(B226,meno!$A:$A,0),1)," ")</f>
        <v xml:space="preserve"> </v>
      </c>
      <c r="G226" s="5" t="str">
        <f>IF(vysl!$H226="B",IF(HOUR(cas!$B227)=9,"DNF",IF(HOUR(cas!$B227)=8,"DQ",cas!$B227))," ")</f>
        <v xml:space="preserve"> </v>
      </c>
      <c r="H226" s="7" t="str">
        <f t="shared" si="7"/>
        <v xml:space="preserve"> </v>
      </c>
      <c r="I226" s="9" t="str">
        <f>IF($G226&lt;&gt;" ",vysl!$A226," ")</f>
        <v xml:space="preserve"> </v>
      </c>
    </row>
    <row r="227" spans="1:9">
      <c r="A227" s="9" t="str">
        <f t="shared" si="6"/>
        <v xml:space="preserve"> </v>
      </c>
      <c r="B227" s="1" t="str">
        <f>IF($G227 &lt;&gt; " ",cas!A228," ")</f>
        <v xml:space="preserve"> </v>
      </c>
      <c r="C227" s="6" t="str">
        <f>IF($G227&lt;&gt;" ",INDEX(meno!$B:$B,MATCH(B227,meno!$A:$A,0),1)," ")</f>
        <v xml:space="preserve"> </v>
      </c>
      <c r="D227" s="6" t="str">
        <f>IF($G227&lt;&gt;" ",IF(INDEX(meno!$E:$E,MATCH(B227,meno!$A:$A,0),1)=0," ",INDEX(meno!$E:$E,MATCH(B227,meno!$A:$A,0),1))," ")</f>
        <v xml:space="preserve"> </v>
      </c>
      <c r="E227" s="7" t="str">
        <f>IF($B227&lt;&gt;" ",IF(INDEX(meno!$F:$F,MATCH($B227,meno!$A:$A,0),1)=0," ",UPPER(INDEX(meno!$F:$F,MATCH($B227,meno!$A:$A,0),1)))," ")</f>
        <v xml:space="preserve"> </v>
      </c>
      <c r="F227" s="18" t="str">
        <f>IF($G227&lt;&gt;" ",INDEX(meno!$D:$D,MATCH(B227,meno!$A:$A,0),1)," ")</f>
        <v xml:space="preserve"> </v>
      </c>
      <c r="G227" s="5" t="str">
        <f>IF(vysl!$H227="B",IF(HOUR(cas!$B228)=9,"DNF",IF(HOUR(cas!$B228)=8,"DQ",cas!$B228))," ")</f>
        <v xml:space="preserve"> </v>
      </c>
      <c r="H227" s="7" t="str">
        <f t="shared" si="7"/>
        <v xml:space="preserve"> </v>
      </c>
      <c r="I227" s="9" t="str">
        <f>IF($G227&lt;&gt;" ",vysl!$A227," ")</f>
        <v xml:space="preserve"> </v>
      </c>
    </row>
    <row r="228" spans="1:9">
      <c r="A228" s="9" t="str">
        <f t="shared" si="6"/>
        <v xml:space="preserve"> </v>
      </c>
      <c r="B228" s="1" t="str">
        <f>IF($G228 &lt;&gt; " ",cas!A229," ")</f>
        <v xml:space="preserve"> </v>
      </c>
      <c r="C228" s="6" t="str">
        <f>IF($G228&lt;&gt;" ",INDEX(meno!$B:$B,MATCH(B228,meno!$A:$A,0),1)," ")</f>
        <v xml:space="preserve"> </v>
      </c>
      <c r="D228" s="6" t="str">
        <f>IF($G228&lt;&gt;" ",IF(INDEX(meno!$E:$E,MATCH(B228,meno!$A:$A,0),1)=0," ",INDEX(meno!$E:$E,MATCH(B228,meno!$A:$A,0),1))," ")</f>
        <v xml:space="preserve"> </v>
      </c>
      <c r="E228" s="7" t="str">
        <f>IF($B228&lt;&gt;" ",IF(INDEX(meno!$F:$F,MATCH($B228,meno!$A:$A,0),1)=0," ",UPPER(INDEX(meno!$F:$F,MATCH($B228,meno!$A:$A,0),1)))," ")</f>
        <v xml:space="preserve"> </v>
      </c>
      <c r="F228" s="18" t="str">
        <f>IF($G228&lt;&gt;" ",INDEX(meno!$D:$D,MATCH(B228,meno!$A:$A,0),1)," ")</f>
        <v xml:space="preserve"> </v>
      </c>
      <c r="G228" s="5" t="str">
        <f>IF(vysl!$H228="B",IF(HOUR(cas!$B229)=9,"DNF",IF(HOUR(cas!$B229)=8,"DQ",cas!$B229))," ")</f>
        <v xml:space="preserve"> </v>
      </c>
      <c r="H228" s="7" t="str">
        <f t="shared" si="7"/>
        <v xml:space="preserve"> </v>
      </c>
      <c r="I228" s="9" t="str">
        <f>IF($G228&lt;&gt;" ",vysl!$A228," ")</f>
        <v xml:space="preserve"> </v>
      </c>
    </row>
    <row r="229" spans="1:9">
      <c r="A229" s="9" t="str">
        <f t="shared" si="6"/>
        <v xml:space="preserve"> </v>
      </c>
      <c r="B229" s="1" t="str">
        <f>IF($G229 &lt;&gt; " ",cas!A230," ")</f>
        <v xml:space="preserve"> </v>
      </c>
      <c r="C229" s="6" t="str">
        <f>IF($G229&lt;&gt;" ",INDEX(meno!$B:$B,MATCH(B229,meno!$A:$A,0),1)," ")</f>
        <v xml:space="preserve"> </v>
      </c>
      <c r="D229" s="6" t="str">
        <f>IF($G229&lt;&gt;" ",IF(INDEX(meno!$E:$E,MATCH(B229,meno!$A:$A,0),1)=0," ",INDEX(meno!$E:$E,MATCH(B229,meno!$A:$A,0),1))," ")</f>
        <v xml:space="preserve"> </v>
      </c>
      <c r="E229" s="7" t="str">
        <f>IF($B229&lt;&gt;" ",IF(INDEX(meno!$F:$F,MATCH($B229,meno!$A:$A,0),1)=0," ",UPPER(INDEX(meno!$F:$F,MATCH($B229,meno!$A:$A,0),1)))," ")</f>
        <v xml:space="preserve"> </v>
      </c>
      <c r="F229" s="18" t="str">
        <f>IF($G229&lt;&gt;" ",INDEX(meno!$D:$D,MATCH(B229,meno!$A:$A,0),1)," ")</f>
        <v xml:space="preserve"> </v>
      </c>
      <c r="G229" s="5" t="str">
        <f>IF(vysl!$H229="B",IF(HOUR(cas!$B230)=9,"DNF",IF(HOUR(cas!$B230)=8,"DQ",cas!$B230))," ")</f>
        <v xml:space="preserve"> </v>
      </c>
      <c r="H229" s="7" t="str">
        <f t="shared" si="7"/>
        <v xml:space="preserve"> </v>
      </c>
      <c r="I229" s="9" t="str">
        <f>IF($G229&lt;&gt;" ",vysl!$A229," ")</f>
        <v xml:space="preserve"> </v>
      </c>
    </row>
    <row r="230" spans="1:9">
      <c r="A230" s="9" t="str">
        <f t="shared" si="6"/>
        <v xml:space="preserve"> </v>
      </c>
      <c r="B230" s="1" t="str">
        <f>IF($G230 &lt;&gt; " ",cas!A231," ")</f>
        <v xml:space="preserve"> </v>
      </c>
      <c r="C230" s="6" t="str">
        <f>IF($G230&lt;&gt;" ",INDEX(meno!$B:$B,MATCH(B230,meno!$A:$A,0),1)," ")</f>
        <v xml:space="preserve"> </v>
      </c>
      <c r="D230" s="6" t="str">
        <f>IF($G230&lt;&gt;" ",IF(INDEX(meno!$E:$E,MATCH(B230,meno!$A:$A,0),1)=0," ",INDEX(meno!$E:$E,MATCH(B230,meno!$A:$A,0),1))," ")</f>
        <v xml:space="preserve"> </v>
      </c>
      <c r="E230" s="7" t="str">
        <f>IF($B230&lt;&gt;" ",IF(INDEX(meno!$F:$F,MATCH($B230,meno!$A:$A,0),1)=0," ",UPPER(INDEX(meno!$F:$F,MATCH($B230,meno!$A:$A,0),1)))," ")</f>
        <v xml:space="preserve"> </v>
      </c>
      <c r="F230" s="18" t="str">
        <f>IF($G230&lt;&gt;" ",INDEX(meno!$D:$D,MATCH(B230,meno!$A:$A,0),1)," ")</f>
        <v xml:space="preserve"> </v>
      </c>
      <c r="G230" s="5" t="str">
        <f>IF(vysl!$H230="B",IF(HOUR(cas!$B231)=9,"DNF",IF(HOUR(cas!$B231)=8,"DQ",cas!$B231))," ")</f>
        <v xml:space="preserve"> </v>
      </c>
      <c r="H230" s="7" t="str">
        <f t="shared" si="7"/>
        <v xml:space="preserve"> </v>
      </c>
      <c r="I230" s="9" t="str">
        <f>IF($G230&lt;&gt;" ",vysl!$A230," ")</f>
        <v xml:space="preserve"> </v>
      </c>
    </row>
    <row r="231" spans="1:9">
      <c r="A231" s="9" t="str">
        <f t="shared" si="6"/>
        <v xml:space="preserve"> </v>
      </c>
      <c r="B231" s="1" t="str">
        <f>IF($G231 &lt;&gt; " ",cas!A232," ")</f>
        <v xml:space="preserve"> </v>
      </c>
      <c r="C231" s="6" t="str">
        <f>IF($G231&lt;&gt;" ",INDEX(meno!$B:$B,MATCH(B231,meno!$A:$A,0),1)," ")</f>
        <v xml:space="preserve"> </v>
      </c>
      <c r="D231" s="6" t="str">
        <f>IF($G231&lt;&gt;" ",IF(INDEX(meno!$E:$E,MATCH(B231,meno!$A:$A,0),1)=0," ",INDEX(meno!$E:$E,MATCH(B231,meno!$A:$A,0),1))," ")</f>
        <v xml:space="preserve"> </v>
      </c>
      <c r="E231" s="7" t="str">
        <f>IF($B231&lt;&gt;" ",IF(INDEX(meno!$F:$F,MATCH($B231,meno!$A:$A,0),1)=0," ",UPPER(INDEX(meno!$F:$F,MATCH($B231,meno!$A:$A,0),1)))," ")</f>
        <v xml:space="preserve"> </v>
      </c>
      <c r="F231" s="18" t="str">
        <f>IF($G231&lt;&gt;" ",INDEX(meno!$D:$D,MATCH(B231,meno!$A:$A,0),1)," ")</f>
        <v xml:space="preserve"> </v>
      </c>
      <c r="G231" s="5" t="str">
        <f>IF(vysl!$H231="B",IF(HOUR(cas!$B232)=9,"DNF",IF(HOUR(cas!$B232)=8,"DQ",cas!$B232))," ")</f>
        <v xml:space="preserve"> </v>
      </c>
      <c r="H231" s="7" t="str">
        <f t="shared" si="7"/>
        <v xml:space="preserve"> </v>
      </c>
      <c r="I231" s="9" t="str">
        <f>IF($G231&lt;&gt;" ",vysl!$A231," ")</f>
        <v xml:space="preserve"> </v>
      </c>
    </row>
    <row r="232" spans="1:9">
      <c r="A232" s="9" t="str">
        <f t="shared" si="6"/>
        <v xml:space="preserve"> </v>
      </c>
      <c r="B232" s="1" t="str">
        <f>IF($G232 &lt;&gt; " ",cas!A233," ")</f>
        <v xml:space="preserve"> </v>
      </c>
      <c r="C232" s="6" t="str">
        <f>IF($G232&lt;&gt;" ",INDEX(meno!$B:$B,MATCH(B232,meno!$A:$A,0),1)," ")</f>
        <v xml:space="preserve"> </v>
      </c>
      <c r="D232" s="6" t="str">
        <f>IF($G232&lt;&gt;" ",IF(INDEX(meno!$E:$E,MATCH(B232,meno!$A:$A,0),1)=0," ",INDEX(meno!$E:$E,MATCH(B232,meno!$A:$A,0),1))," ")</f>
        <v xml:space="preserve"> </v>
      </c>
      <c r="E232" s="7" t="str">
        <f>IF($B232&lt;&gt;" ",IF(INDEX(meno!$F:$F,MATCH($B232,meno!$A:$A,0),1)=0," ",UPPER(INDEX(meno!$F:$F,MATCH($B232,meno!$A:$A,0),1)))," ")</f>
        <v xml:space="preserve"> </v>
      </c>
      <c r="F232" s="18" t="str">
        <f>IF($G232&lt;&gt;" ",INDEX(meno!$D:$D,MATCH(B232,meno!$A:$A,0),1)," ")</f>
        <v xml:space="preserve"> </v>
      </c>
      <c r="G232" s="5" t="str">
        <f>IF(vysl!$H232="B",IF(HOUR(cas!$B233)=9,"DNF",IF(HOUR(cas!$B233)=8,"DQ",cas!$B233))," ")</f>
        <v xml:space="preserve"> </v>
      </c>
      <c r="H232" s="7" t="str">
        <f t="shared" si="7"/>
        <v xml:space="preserve"> </v>
      </c>
      <c r="I232" s="9" t="str">
        <f>IF($G232&lt;&gt;" ",vysl!$A232," ")</f>
        <v xml:space="preserve"> </v>
      </c>
    </row>
    <row r="233" spans="1:9">
      <c r="A233" s="9" t="str">
        <f t="shared" si="6"/>
        <v xml:space="preserve"> </v>
      </c>
      <c r="B233" s="1" t="str">
        <f>IF($G233 &lt;&gt; " ",cas!A234," ")</f>
        <v xml:space="preserve"> </v>
      </c>
      <c r="C233" s="6" t="str">
        <f>IF($G233&lt;&gt;" ",INDEX(meno!$B:$B,MATCH(B233,meno!$A:$A,0),1)," ")</f>
        <v xml:space="preserve"> </v>
      </c>
      <c r="D233" s="6" t="str">
        <f>IF($G233&lt;&gt;" ",IF(INDEX(meno!$E:$E,MATCH(B233,meno!$A:$A,0),1)=0," ",INDEX(meno!$E:$E,MATCH(B233,meno!$A:$A,0),1))," ")</f>
        <v xml:space="preserve"> </v>
      </c>
      <c r="E233" s="7" t="str">
        <f>IF($B233&lt;&gt;" ",IF(INDEX(meno!$F:$F,MATCH($B233,meno!$A:$A,0),1)=0," ",UPPER(INDEX(meno!$F:$F,MATCH($B233,meno!$A:$A,0),1)))," ")</f>
        <v xml:space="preserve"> </v>
      </c>
      <c r="F233" s="18" t="str">
        <f>IF($G233&lt;&gt;" ",INDEX(meno!$D:$D,MATCH(B233,meno!$A:$A,0),1)," ")</f>
        <v xml:space="preserve"> </v>
      </c>
      <c r="G233" s="5" t="str">
        <f>IF(vysl!$H233="B",IF(HOUR(cas!$B234)=9,"DNF",IF(HOUR(cas!$B234)=8,"DQ",cas!$B234))," ")</f>
        <v xml:space="preserve"> </v>
      </c>
      <c r="H233" s="7" t="str">
        <f t="shared" si="7"/>
        <v xml:space="preserve"> </v>
      </c>
      <c r="I233" s="9" t="str">
        <f>IF($G233&lt;&gt;" ",vysl!$A233," ")</f>
        <v xml:space="preserve"> </v>
      </c>
    </row>
    <row r="234" spans="1:9">
      <c r="A234" s="9" t="str">
        <f t="shared" si="6"/>
        <v xml:space="preserve"> </v>
      </c>
      <c r="B234" s="1" t="str">
        <f>IF($G234 &lt;&gt; " ",cas!A235," ")</f>
        <v xml:space="preserve"> </v>
      </c>
      <c r="C234" s="6" t="str">
        <f>IF($G234&lt;&gt;" ",INDEX(meno!$B:$B,MATCH(B234,meno!$A:$A,0),1)," ")</f>
        <v xml:space="preserve"> </v>
      </c>
      <c r="D234" s="6" t="str">
        <f>IF($G234&lt;&gt;" ",IF(INDEX(meno!$E:$E,MATCH(B234,meno!$A:$A,0),1)=0," ",INDEX(meno!$E:$E,MATCH(B234,meno!$A:$A,0),1))," ")</f>
        <v xml:space="preserve"> </v>
      </c>
      <c r="E234" s="7" t="str">
        <f>IF($B234&lt;&gt;" ",IF(INDEX(meno!$F:$F,MATCH($B234,meno!$A:$A,0),1)=0," ",UPPER(INDEX(meno!$F:$F,MATCH($B234,meno!$A:$A,0),1)))," ")</f>
        <v xml:space="preserve"> </v>
      </c>
      <c r="F234" s="18" t="str">
        <f>IF($G234&lt;&gt;" ",INDEX(meno!$D:$D,MATCH(B234,meno!$A:$A,0),1)," ")</f>
        <v xml:space="preserve"> </v>
      </c>
      <c r="G234" s="5" t="str">
        <f>IF(vysl!$H234="B",IF(HOUR(cas!$B235)=9,"DNF",IF(HOUR(cas!$B235)=8,"DQ",cas!$B235))," ")</f>
        <v xml:space="preserve"> </v>
      </c>
      <c r="H234" s="7" t="str">
        <f t="shared" si="7"/>
        <v xml:space="preserve"> </v>
      </c>
      <c r="I234" s="9" t="str">
        <f>IF($G234&lt;&gt;" ",vysl!$A234," ")</f>
        <v xml:space="preserve"> </v>
      </c>
    </row>
    <row r="235" spans="1:9">
      <c r="A235" s="9" t="str">
        <f t="shared" si="6"/>
        <v xml:space="preserve"> </v>
      </c>
      <c r="B235" s="1" t="str">
        <f>IF($G235 &lt;&gt; " ",cas!A236," ")</f>
        <v xml:space="preserve"> </v>
      </c>
      <c r="C235" s="6" t="str">
        <f>IF($G235&lt;&gt;" ",INDEX(meno!$B:$B,MATCH(B235,meno!$A:$A,0),1)," ")</f>
        <v xml:space="preserve"> </v>
      </c>
      <c r="D235" s="6" t="str">
        <f>IF($G235&lt;&gt;" ",IF(INDEX(meno!$E:$E,MATCH(B235,meno!$A:$A,0),1)=0," ",INDEX(meno!$E:$E,MATCH(B235,meno!$A:$A,0),1))," ")</f>
        <v xml:space="preserve"> </v>
      </c>
      <c r="E235" s="7" t="str">
        <f>IF($B235&lt;&gt;" ",IF(INDEX(meno!$F:$F,MATCH($B235,meno!$A:$A,0),1)=0," ",UPPER(INDEX(meno!$F:$F,MATCH($B235,meno!$A:$A,0),1)))," ")</f>
        <v xml:space="preserve"> </v>
      </c>
      <c r="F235" s="18" t="str">
        <f>IF($G235&lt;&gt;" ",INDEX(meno!$D:$D,MATCH(B235,meno!$A:$A,0),1)," ")</f>
        <v xml:space="preserve"> </v>
      </c>
      <c r="G235" s="5" t="str">
        <f>IF(vysl!$H235="B",IF(HOUR(cas!$B236)=9,"DNF",IF(HOUR(cas!$B236)=8,"DQ",cas!$B236))," ")</f>
        <v xml:space="preserve"> </v>
      </c>
      <c r="H235" s="7" t="str">
        <f t="shared" si="7"/>
        <v xml:space="preserve"> </v>
      </c>
      <c r="I235" s="9" t="str">
        <f>IF($G235&lt;&gt;" ",vysl!$A235," ")</f>
        <v xml:space="preserve"> </v>
      </c>
    </row>
    <row r="236" spans="1:9">
      <c r="A236" s="9" t="str">
        <f t="shared" si="6"/>
        <v xml:space="preserve"> </v>
      </c>
      <c r="B236" s="1" t="str">
        <f>IF($G236 &lt;&gt; " ",cas!A237," ")</f>
        <v xml:space="preserve"> </v>
      </c>
      <c r="C236" s="6" t="str">
        <f>IF($G236&lt;&gt;" ",INDEX(meno!$B:$B,MATCH(B236,meno!$A:$A,0),1)," ")</f>
        <v xml:space="preserve"> </v>
      </c>
      <c r="D236" s="6" t="str">
        <f>IF($G236&lt;&gt;" ",IF(INDEX(meno!$E:$E,MATCH(B236,meno!$A:$A,0),1)=0," ",INDEX(meno!$E:$E,MATCH(B236,meno!$A:$A,0),1))," ")</f>
        <v xml:space="preserve"> </v>
      </c>
      <c r="E236" s="7" t="str">
        <f>IF($B236&lt;&gt;" ",IF(INDEX(meno!$F:$F,MATCH($B236,meno!$A:$A,0),1)=0," ",UPPER(INDEX(meno!$F:$F,MATCH($B236,meno!$A:$A,0),1)))," ")</f>
        <v xml:space="preserve"> </v>
      </c>
      <c r="F236" s="18" t="str">
        <f>IF($G236&lt;&gt;" ",INDEX(meno!$D:$D,MATCH(B236,meno!$A:$A,0),1)," ")</f>
        <v xml:space="preserve"> </v>
      </c>
      <c r="G236" s="5" t="str">
        <f>IF(vysl!$H236="B",IF(HOUR(cas!$B237)=9,"DNF",IF(HOUR(cas!$B237)=8,"DQ",cas!$B237))," ")</f>
        <v xml:space="preserve"> </v>
      </c>
      <c r="H236" s="7" t="str">
        <f t="shared" si="7"/>
        <v xml:space="preserve"> </v>
      </c>
      <c r="I236" s="9" t="str">
        <f>IF($G236&lt;&gt;" ",vysl!$A236," ")</f>
        <v xml:space="preserve"> </v>
      </c>
    </row>
    <row r="237" spans="1:9">
      <c r="A237" s="9" t="str">
        <f t="shared" si="6"/>
        <v xml:space="preserve"> </v>
      </c>
      <c r="B237" s="1" t="str">
        <f>IF($G237 &lt;&gt; " ",cas!A238," ")</f>
        <v xml:space="preserve"> </v>
      </c>
      <c r="C237" s="6" t="str">
        <f>IF($G237&lt;&gt;" ",INDEX(meno!$B:$B,MATCH(B237,meno!$A:$A,0),1)," ")</f>
        <v xml:space="preserve"> </v>
      </c>
      <c r="D237" s="6" t="str">
        <f>IF($G237&lt;&gt;" ",IF(INDEX(meno!$E:$E,MATCH(B237,meno!$A:$A,0),1)=0," ",INDEX(meno!$E:$E,MATCH(B237,meno!$A:$A,0),1))," ")</f>
        <v xml:space="preserve"> </v>
      </c>
      <c r="E237" s="7" t="str">
        <f>IF($B237&lt;&gt;" ",IF(INDEX(meno!$F:$F,MATCH($B237,meno!$A:$A,0),1)=0," ",UPPER(INDEX(meno!$F:$F,MATCH($B237,meno!$A:$A,0),1)))," ")</f>
        <v xml:space="preserve"> </v>
      </c>
      <c r="F237" s="18" t="str">
        <f>IF($G237&lt;&gt;" ",INDEX(meno!$D:$D,MATCH(B237,meno!$A:$A,0),1)," ")</f>
        <v xml:space="preserve"> </v>
      </c>
      <c r="G237" s="5" t="str">
        <f>IF(vysl!$H237="B",IF(HOUR(cas!$B238)=9,"DNF",IF(HOUR(cas!$B238)=8,"DQ",cas!$B238))," ")</f>
        <v xml:space="preserve"> </v>
      </c>
      <c r="H237" s="7" t="str">
        <f t="shared" si="7"/>
        <v xml:space="preserve"> </v>
      </c>
      <c r="I237" s="9" t="str">
        <f>IF($G237&lt;&gt;" ",vysl!$A237," ")</f>
        <v xml:space="preserve"> </v>
      </c>
    </row>
    <row r="238" spans="1:9">
      <c r="A238" s="9" t="str">
        <f t="shared" si="6"/>
        <v xml:space="preserve"> </v>
      </c>
      <c r="B238" s="1" t="str">
        <f>IF($G238 &lt;&gt; " ",cas!A239," ")</f>
        <v xml:space="preserve"> </v>
      </c>
      <c r="C238" s="6" t="str">
        <f>IF($G238&lt;&gt;" ",INDEX(meno!$B:$B,MATCH(B238,meno!$A:$A,0),1)," ")</f>
        <v xml:space="preserve"> </v>
      </c>
      <c r="D238" s="6" t="str">
        <f>IF($G238&lt;&gt;" ",IF(INDEX(meno!$E:$E,MATCH(B238,meno!$A:$A,0),1)=0," ",INDEX(meno!$E:$E,MATCH(B238,meno!$A:$A,0),1))," ")</f>
        <v xml:space="preserve"> </v>
      </c>
      <c r="E238" s="7" t="str">
        <f>IF($B238&lt;&gt;" ",IF(INDEX(meno!$F:$F,MATCH($B238,meno!$A:$A,0),1)=0," ",UPPER(INDEX(meno!$F:$F,MATCH($B238,meno!$A:$A,0),1)))," ")</f>
        <v xml:space="preserve"> </v>
      </c>
      <c r="F238" s="18" t="str">
        <f>IF($G238&lt;&gt;" ",INDEX(meno!$D:$D,MATCH(B238,meno!$A:$A,0),1)," ")</f>
        <v xml:space="preserve"> </v>
      </c>
      <c r="G238" s="5" t="str">
        <f>IF(vysl!$H238="B",IF(HOUR(cas!$B239)=9,"DNF",IF(HOUR(cas!$B239)=8,"DQ",cas!$B239))," ")</f>
        <v xml:space="preserve"> </v>
      </c>
      <c r="H238" s="7" t="str">
        <f t="shared" si="7"/>
        <v xml:space="preserve"> </v>
      </c>
      <c r="I238" s="9" t="str">
        <f>IF($G238&lt;&gt;" ",vysl!$A238," ")</f>
        <v xml:space="preserve"> </v>
      </c>
    </row>
    <row r="239" spans="1:9">
      <c r="A239" s="9" t="str">
        <f t="shared" si="6"/>
        <v xml:space="preserve"> </v>
      </c>
      <c r="B239" s="1" t="str">
        <f>IF($G239 &lt;&gt; " ",cas!A240," ")</f>
        <v xml:space="preserve"> </v>
      </c>
      <c r="C239" s="6" t="str">
        <f>IF($G239&lt;&gt;" ",INDEX(meno!$B:$B,MATCH(B239,meno!$A:$A,0),1)," ")</f>
        <v xml:space="preserve"> </v>
      </c>
      <c r="D239" s="6" t="str">
        <f>IF($G239&lt;&gt;" ",IF(INDEX(meno!$E:$E,MATCH(B239,meno!$A:$A,0),1)=0," ",INDEX(meno!$E:$E,MATCH(B239,meno!$A:$A,0),1))," ")</f>
        <v xml:space="preserve"> </v>
      </c>
      <c r="E239" s="7" t="str">
        <f>IF($B239&lt;&gt;" ",IF(INDEX(meno!$F:$F,MATCH($B239,meno!$A:$A,0),1)=0," ",UPPER(INDEX(meno!$F:$F,MATCH($B239,meno!$A:$A,0),1)))," ")</f>
        <v xml:space="preserve"> </v>
      </c>
      <c r="F239" s="18" t="str">
        <f>IF($G239&lt;&gt;" ",INDEX(meno!$D:$D,MATCH(B239,meno!$A:$A,0),1)," ")</f>
        <v xml:space="preserve"> </v>
      </c>
      <c r="G239" s="5" t="str">
        <f>IF(vysl!$H239="B",IF(HOUR(cas!$B240)=9,"DNF",IF(HOUR(cas!$B240)=8,"DQ",cas!$B240))," ")</f>
        <v xml:space="preserve"> </v>
      </c>
      <c r="H239" s="7" t="str">
        <f t="shared" si="7"/>
        <v xml:space="preserve"> </v>
      </c>
      <c r="I239" s="9" t="str">
        <f>IF($G239&lt;&gt;" ",vysl!$A239," ")</f>
        <v xml:space="preserve"> </v>
      </c>
    </row>
    <row r="240" spans="1:9">
      <c r="A240" s="9" t="str">
        <f t="shared" si="6"/>
        <v xml:space="preserve"> </v>
      </c>
      <c r="B240" s="1" t="str">
        <f>IF($G240 &lt;&gt; " ",cas!A241," ")</f>
        <v xml:space="preserve"> </v>
      </c>
      <c r="C240" s="6" t="str">
        <f>IF($G240&lt;&gt;" ",INDEX(meno!$B:$B,MATCH(B240,meno!$A:$A,0),1)," ")</f>
        <v xml:space="preserve"> </v>
      </c>
      <c r="D240" s="6" t="str">
        <f>IF($G240&lt;&gt;" ",IF(INDEX(meno!$E:$E,MATCH(B240,meno!$A:$A,0),1)=0," ",INDEX(meno!$E:$E,MATCH(B240,meno!$A:$A,0),1))," ")</f>
        <v xml:space="preserve"> </v>
      </c>
      <c r="E240" s="7" t="str">
        <f>IF($B240&lt;&gt;" ",IF(INDEX(meno!$F:$F,MATCH($B240,meno!$A:$A,0),1)=0," ",UPPER(INDEX(meno!$F:$F,MATCH($B240,meno!$A:$A,0),1)))," ")</f>
        <v xml:space="preserve"> </v>
      </c>
      <c r="F240" s="18" t="str">
        <f>IF($G240&lt;&gt;" ",INDEX(meno!$D:$D,MATCH(B240,meno!$A:$A,0),1)," ")</f>
        <v xml:space="preserve"> </v>
      </c>
      <c r="G240" s="5" t="str">
        <f>IF(vysl!$H240="B",IF(HOUR(cas!$B241)=9,"DNF",IF(HOUR(cas!$B241)=8,"DQ",cas!$B241))," ")</f>
        <v xml:space="preserve"> </v>
      </c>
      <c r="H240" s="7" t="str">
        <f t="shared" si="7"/>
        <v xml:space="preserve"> </v>
      </c>
      <c r="I240" s="9" t="str">
        <f>IF($G240&lt;&gt;" ",vysl!$A240," ")</f>
        <v xml:space="preserve"> </v>
      </c>
    </row>
    <row r="241" spans="1:9">
      <c r="A241" s="9" t="str">
        <f t="shared" si="6"/>
        <v xml:space="preserve"> </v>
      </c>
      <c r="B241" s="1" t="str">
        <f>IF($G241 &lt;&gt; " ",cas!A242," ")</f>
        <v xml:space="preserve"> </v>
      </c>
      <c r="C241" s="6" t="str">
        <f>IF($G241&lt;&gt;" ",INDEX(meno!$B:$B,MATCH(B241,meno!$A:$A,0),1)," ")</f>
        <v xml:space="preserve"> </v>
      </c>
      <c r="D241" s="6" t="str">
        <f>IF($G241&lt;&gt;" ",IF(INDEX(meno!$E:$E,MATCH(B241,meno!$A:$A,0),1)=0," ",INDEX(meno!$E:$E,MATCH(B241,meno!$A:$A,0),1))," ")</f>
        <v xml:space="preserve"> </v>
      </c>
      <c r="E241" s="7" t="str">
        <f>IF($B241&lt;&gt;" ",IF(INDEX(meno!$F:$F,MATCH($B241,meno!$A:$A,0),1)=0," ",UPPER(INDEX(meno!$F:$F,MATCH($B241,meno!$A:$A,0),1)))," ")</f>
        <v xml:space="preserve"> </v>
      </c>
      <c r="F241" s="18" t="str">
        <f>IF($G241&lt;&gt;" ",INDEX(meno!$D:$D,MATCH(B241,meno!$A:$A,0),1)," ")</f>
        <v xml:space="preserve"> </v>
      </c>
      <c r="G241" s="5" t="str">
        <f>IF(vysl!$H241="B",IF(HOUR(cas!$B242)=9,"DNF",IF(HOUR(cas!$B242)=8,"DQ",cas!$B242))," ")</f>
        <v xml:space="preserve"> </v>
      </c>
      <c r="H241" s="7" t="str">
        <f t="shared" si="7"/>
        <v xml:space="preserve"> </v>
      </c>
      <c r="I241" s="9" t="str">
        <f>IF($G241&lt;&gt;" ",vysl!$A241," ")</f>
        <v xml:space="preserve"> </v>
      </c>
    </row>
    <row r="242" spans="1:9">
      <c r="A242" s="9" t="str">
        <f t="shared" si="6"/>
        <v xml:space="preserve"> </v>
      </c>
      <c r="B242" s="1" t="str">
        <f>IF($G242 &lt;&gt; " ",cas!A243," ")</f>
        <v xml:space="preserve"> </v>
      </c>
      <c r="C242" s="6" t="str">
        <f>IF($G242&lt;&gt;" ",INDEX(meno!$B:$B,MATCH(B242,meno!$A:$A,0),1)," ")</f>
        <v xml:space="preserve"> </v>
      </c>
      <c r="D242" s="6" t="str">
        <f>IF($G242&lt;&gt;" ",IF(INDEX(meno!$E:$E,MATCH(B242,meno!$A:$A,0),1)=0," ",INDEX(meno!$E:$E,MATCH(B242,meno!$A:$A,0),1))," ")</f>
        <v xml:space="preserve"> </v>
      </c>
      <c r="E242" s="7" t="str">
        <f>IF($B242&lt;&gt;" ",IF(INDEX(meno!$F:$F,MATCH($B242,meno!$A:$A,0),1)=0," ",UPPER(INDEX(meno!$F:$F,MATCH($B242,meno!$A:$A,0),1)))," ")</f>
        <v xml:space="preserve"> </v>
      </c>
      <c r="F242" s="18" t="str">
        <f>IF($G242&lt;&gt;" ",INDEX(meno!$D:$D,MATCH(B242,meno!$A:$A,0),1)," ")</f>
        <v xml:space="preserve"> </v>
      </c>
      <c r="G242" s="5" t="str">
        <f>IF(vysl!$H242="B",IF(HOUR(cas!$B243)=9,"DNF",IF(HOUR(cas!$B243)=8,"DQ",cas!$B243))," ")</f>
        <v xml:space="preserve"> </v>
      </c>
      <c r="H242" s="7" t="str">
        <f t="shared" si="7"/>
        <v xml:space="preserve"> </v>
      </c>
      <c r="I242" s="9" t="str">
        <f>IF($G242&lt;&gt;" ",vysl!$A242," ")</f>
        <v xml:space="preserve"> </v>
      </c>
    </row>
    <row r="243" spans="1:9">
      <c r="A243" s="9" t="str">
        <f t="shared" si="6"/>
        <v xml:space="preserve"> </v>
      </c>
      <c r="B243" s="1" t="str">
        <f>IF($G243 &lt;&gt; " ",cas!A244," ")</f>
        <v xml:space="preserve"> </v>
      </c>
      <c r="C243" s="6" t="str">
        <f>IF($G243&lt;&gt;" ",INDEX(meno!$B:$B,MATCH(B243,meno!$A:$A,0),1)," ")</f>
        <v xml:space="preserve"> </v>
      </c>
      <c r="D243" s="6" t="str">
        <f>IF($G243&lt;&gt;" ",IF(INDEX(meno!$E:$E,MATCH(B243,meno!$A:$A,0),1)=0," ",INDEX(meno!$E:$E,MATCH(B243,meno!$A:$A,0),1))," ")</f>
        <v xml:space="preserve"> </v>
      </c>
      <c r="E243" s="7" t="str">
        <f>IF($B243&lt;&gt;" ",IF(INDEX(meno!$F:$F,MATCH($B243,meno!$A:$A,0),1)=0," ",UPPER(INDEX(meno!$F:$F,MATCH($B243,meno!$A:$A,0),1)))," ")</f>
        <v xml:space="preserve"> </v>
      </c>
      <c r="F243" s="18" t="str">
        <f>IF($G243&lt;&gt;" ",INDEX(meno!$D:$D,MATCH(B243,meno!$A:$A,0),1)," ")</f>
        <v xml:space="preserve"> </v>
      </c>
      <c r="G243" s="5" t="str">
        <f>IF(vysl!$H243="B",IF(HOUR(cas!$B244)=9,"DNF",IF(HOUR(cas!$B244)=8,"DQ",cas!$B244))," ")</f>
        <v xml:space="preserve"> </v>
      </c>
      <c r="H243" s="7" t="str">
        <f t="shared" si="7"/>
        <v xml:space="preserve"> </v>
      </c>
      <c r="I243" s="9" t="str">
        <f>IF($G243&lt;&gt;" ",vysl!$A243," ")</f>
        <v xml:space="preserve"> </v>
      </c>
    </row>
    <row r="244" spans="1:9">
      <c r="A244" s="9" t="str">
        <f t="shared" si="6"/>
        <v xml:space="preserve"> </v>
      </c>
      <c r="B244" s="1" t="str">
        <f>IF($G244 &lt;&gt; " ",cas!A245," ")</f>
        <v xml:space="preserve"> </v>
      </c>
      <c r="C244" s="6" t="str">
        <f>IF($G244&lt;&gt;" ",INDEX(meno!$B:$B,MATCH(B244,meno!$A:$A,0),1)," ")</f>
        <v xml:space="preserve"> </v>
      </c>
      <c r="D244" s="6" t="str">
        <f>IF($G244&lt;&gt;" ",IF(INDEX(meno!$E:$E,MATCH(B244,meno!$A:$A,0),1)=0," ",INDEX(meno!$E:$E,MATCH(B244,meno!$A:$A,0),1))," ")</f>
        <v xml:space="preserve"> </v>
      </c>
      <c r="E244" s="7" t="str">
        <f>IF($B244&lt;&gt;" ",IF(INDEX(meno!$F:$F,MATCH($B244,meno!$A:$A,0),1)=0," ",UPPER(INDEX(meno!$F:$F,MATCH($B244,meno!$A:$A,0),1)))," ")</f>
        <v xml:space="preserve"> </v>
      </c>
      <c r="F244" s="18" t="str">
        <f>IF($G244&lt;&gt;" ",INDEX(meno!$D:$D,MATCH(B244,meno!$A:$A,0),1)," ")</f>
        <v xml:space="preserve"> </v>
      </c>
      <c r="G244" s="5" t="str">
        <f>IF(vysl!$H244="B",IF(HOUR(cas!$B245)=9,"DNF",IF(HOUR(cas!$B245)=8,"DQ",cas!$B245))," ")</f>
        <v xml:space="preserve"> </v>
      </c>
      <c r="H244" s="7" t="str">
        <f t="shared" si="7"/>
        <v xml:space="preserve"> </v>
      </c>
      <c r="I244" s="9" t="str">
        <f>IF($G244&lt;&gt;" ",vysl!$A244," ")</f>
        <v xml:space="preserve"> </v>
      </c>
    </row>
    <row r="245" spans="1:9">
      <c r="A245" s="9" t="str">
        <f t="shared" si="6"/>
        <v xml:space="preserve"> </v>
      </c>
      <c r="B245" s="1" t="str">
        <f>IF($G245 &lt;&gt; " ",cas!A246," ")</f>
        <v xml:space="preserve"> </v>
      </c>
      <c r="C245" s="6" t="str">
        <f>IF($G245&lt;&gt;" ",INDEX(meno!$B:$B,MATCH(B245,meno!$A:$A,0),1)," ")</f>
        <v xml:space="preserve"> </v>
      </c>
      <c r="D245" s="6" t="str">
        <f>IF($G245&lt;&gt;" ",IF(INDEX(meno!$E:$E,MATCH(B245,meno!$A:$A,0),1)=0," ",INDEX(meno!$E:$E,MATCH(B245,meno!$A:$A,0),1))," ")</f>
        <v xml:space="preserve"> </v>
      </c>
      <c r="E245" s="7" t="str">
        <f>IF($B245&lt;&gt;" ",IF(INDEX(meno!$F:$F,MATCH($B245,meno!$A:$A,0),1)=0," ",UPPER(INDEX(meno!$F:$F,MATCH($B245,meno!$A:$A,0),1)))," ")</f>
        <v xml:space="preserve"> </v>
      </c>
      <c r="F245" s="18" t="str">
        <f>IF($G245&lt;&gt;" ",INDEX(meno!$D:$D,MATCH(B245,meno!$A:$A,0),1)," ")</f>
        <v xml:space="preserve"> </v>
      </c>
      <c r="G245" s="5" t="str">
        <f>IF(vysl!$H245="B",IF(HOUR(cas!$B246)=9,"DNF",IF(HOUR(cas!$B246)=8,"DQ",cas!$B246))," ")</f>
        <v xml:space="preserve"> </v>
      </c>
      <c r="H245" s="7" t="str">
        <f t="shared" si="7"/>
        <v xml:space="preserve"> </v>
      </c>
      <c r="I245" s="9" t="str">
        <f>IF($G245&lt;&gt;" ",vysl!$A245," ")</f>
        <v xml:space="preserve"> </v>
      </c>
    </row>
    <row r="246" spans="1:9">
      <c r="A246" s="9" t="str">
        <f t="shared" si="6"/>
        <v xml:space="preserve"> </v>
      </c>
      <c r="B246" s="1" t="str">
        <f>IF($G246 &lt;&gt; " ",cas!A247," ")</f>
        <v xml:space="preserve"> </v>
      </c>
      <c r="C246" s="6" t="str">
        <f>IF($G246&lt;&gt;" ",INDEX(meno!$B:$B,MATCH(B246,meno!$A:$A,0),1)," ")</f>
        <v xml:space="preserve"> </v>
      </c>
      <c r="D246" s="6" t="str">
        <f>IF($G246&lt;&gt;" ",IF(INDEX(meno!$E:$E,MATCH(B246,meno!$A:$A,0),1)=0," ",INDEX(meno!$E:$E,MATCH(B246,meno!$A:$A,0),1))," ")</f>
        <v xml:space="preserve"> </v>
      </c>
      <c r="E246" s="7" t="str">
        <f>IF($B246&lt;&gt;" ",IF(INDEX(meno!$F:$F,MATCH($B246,meno!$A:$A,0),1)=0," ",UPPER(INDEX(meno!$F:$F,MATCH($B246,meno!$A:$A,0),1)))," ")</f>
        <v xml:space="preserve"> </v>
      </c>
      <c r="F246" s="18" t="str">
        <f>IF($G246&lt;&gt;" ",INDEX(meno!$D:$D,MATCH(B246,meno!$A:$A,0),1)," ")</f>
        <v xml:space="preserve"> </v>
      </c>
      <c r="G246" s="5" t="str">
        <f>IF(vysl!$H246="B",IF(HOUR(cas!$B247)=9,"DNF",IF(HOUR(cas!$B247)=8,"DQ",cas!$B247))," ")</f>
        <v xml:space="preserve"> </v>
      </c>
      <c r="H246" s="7" t="str">
        <f t="shared" si="7"/>
        <v xml:space="preserve"> </v>
      </c>
      <c r="I246" s="9" t="str">
        <f>IF($G246&lt;&gt;" ",vysl!$A246," ")</f>
        <v xml:space="preserve"> </v>
      </c>
    </row>
    <row r="247" spans="1:9">
      <c r="A247" s="9" t="str">
        <f t="shared" si="6"/>
        <v xml:space="preserve"> </v>
      </c>
      <c r="B247" s="1" t="str">
        <f>IF($G247 &lt;&gt; " ",cas!A248," ")</f>
        <v xml:space="preserve"> </v>
      </c>
      <c r="C247" s="6" t="str">
        <f>IF($G247&lt;&gt;" ",INDEX(meno!$B:$B,MATCH(B247,meno!$A:$A,0),1)," ")</f>
        <v xml:space="preserve"> </v>
      </c>
      <c r="D247" s="6" t="str">
        <f>IF($G247&lt;&gt;" ",IF(INDEX(meno!$E:$E,MATCH(B247,meno!$A:$A,0),1)=0," ",INDEX(meno!$E:$E,MATCH(B247,meno!$A:$A,0),1))," ")</f>
        <v xml:space="preserve"> </v>
      </c>
      <c r="E247" s="7" t="str">
        <f>IF($B247&lt;&gt;" ",IF(INDEX(meno!$F:$F,MATCH($B247,meno!$A:$A,0),1)=0," ",UPPER(INDEX(meno!$F:$F,MATCH($B247,meno!$A:$A,0),1)))," ")</f>
        <v xml:space="preserve"> </v>
      </c>
      <c r="F247" s="18" t="str">
        <f>IF($G247&lt;&gt;" ",INDEX(meno!$D:$D,MATCH(B247,meno!$A:$A,0),1)," ")</f>
        <v xml:space="preserve"> </v>
      </c>
      <c r="G247" s="5" t="str">
        <f>IF(vysl!$H247="B",IF(HOUR(cas!$B248)=9,"DNF",IF(HOUR(cas!$B248)=8,"DQ",cas!$B248))," ")</f>
        <v xml:space="preserve"> </v>
      </c>
      <c r="H247" s="7" t="str">
        <f t="shared" si="7"/>
        <v xml:space="preserve"> </v>
      </c>
      <c r="I247" s="9" t="str">
        <f>IF($G247&lt;&gt;" ",vysl!$A247," ")</f>
        <v xml:space="preserve"> </v>
      </c>
    </row>
    <row r="248" spans="1:9">
      <c r="A248" s="9" t="str">
        <f t="shared" si="6"/>
        <v xml:space="preserve"> </v>
      </c>
      <c r="B248" s="1" t="str">
        <f>IF($G248 &lt;&gt; " ",cas!A249," ")</f>
        <v xml:space="preserve"> </v>
      </c>
      <c r="C248" s="6" t="str">
        <f>IF($G248&lt;&gt;" ",INDEX(meno!$B:$B,MATCH(B248,meno!$A:$A,0),1)," ")</f>
        <v xml:space="preserve"> </v>
      </c>
      <c r="D248" s="6" t="str">
        <f>IF($G248&lt;&gt;" ",IF(INDEX(meno!$E:$E,MATCH(B248,meno!$A:$A,0),1)=0," ",INDEX(meno!$E:$E,MATCH(B248,meno!$A:$A,0),1))," ")</f>
        <v xml:space="preserve"> </v>
      </c>
      <c r="E248" s="7" t="str">
        <f>IF($B248&lt;&gt;" ",IF(INDEX(meno!$F:$F,MATCH($B248,meno!$A:$A,0),1)=0," ",UPPER(INDEX(meno!$F:$F,MATCH($B248,meno!$A:$A,0),1)))," ")</f>
        <v xml:space="preserve"> </v>
      </c>
      <c r="F248" s="18" t="str">
        <f>IF($G248&lt;&gt;" ",INDEX(meno!$D:$D,MATCH(B248,meno!$A:$A,0),1)," ")</f>
        <v xml:space="preserve"> </v>
      </c>
      <c r="G248" s="5" t="str">
        <f>IF(vysl!$H248="B",IF(HOUR(cas!$B249)=9,"DNF",IF(HOUR(cas!$B249)=8,"DQ",cas!$B249))," ")</f>
        <v xml:space="preserve"> </v>
      </c>
      <c r="H248" s="7" t="str">
        <f t="shared" si="7"/>
        <v xml:space="preserve"> </v>
      </c>
      <c r="I248" s="9" t="str">
        <f>IF($G248&lt;&gt;" ",vysl!$A248," ")</f>
        <v xml:space="preserve"> </v>
      </c>
    </row>
    <row r="249" spans="1:9">
      <c r="A249" s="9" t="str">
        <f t="shared" si="6"/>
        <v xml:space="preserve"> </v>
      </c>
      <c r="B249" s="1" t="str">
        <f>IF($G249 &lt;&gt; " ",cas!A250," ")</f>
        <v xml:space="preserve"> </v>
      </c>
      <c r="C249" s="6" t="str">
        <f>IF($G249&lt;&gt;" ",INDEX(meno!$B:$B,MATCH(B249,meno!$A:$A,0),1)," ")</f>
        <v xml:space="preserve"> </v>
      </c>
      <c r="D249" s="6" t="str">
        <f>IF($G249&lt;&gt;" ",IF(INDEX(meno!$E:$E,MATCH(B249,meno!$A:$A,0),1)=0," ",INDEX(meno!$E:$E,MATCH(B249,meno!$A:$A,0),1))," ")</f>
        <v xml:space="preserve"> </v>
      </c>
      <c r="E249" s="7" t="str">
        <f>IF($B249&lt;&gt;" ",IF(INDEX(meno!$F:$F,MATCH($B249,meno!$A:$A,0),1)=0," ",UPPER(INDEX(meno!$F:$F,MATCH($B249,meno!$A:$A,0),1)))," ")</f>
        <v xml:space="preserve"> </v>
      </c>
      <c r="F249" s="18" t="str">
        <f>IF($G249&lt;&gt;" ",INDEX(meno!$D:$D,MATCH(B249,meno!$A:$A,0),1)," ")</f>
        <v xml:space="preserve"> </v>
      </c>
      <c r="G249" s="5" t="str">
        <f>IF(vysl!$H249="B",IF(HOUR(cas!$B250)=9,"DNF",IF(HOUR(cas!$B250)=8,"DQ",cas!$B250))," ")</f>
        <v xml:space="preserve"> </v>
      </c>
      <c r="H249" s="7" t="str">
        <f t="shared" si="7"/>
        <v xml:space="preserve"> </v>
      </c>
      <c r="I249" s="9" t="str">
        <f>IF($G249&lt;&gt;" ",vysl!$A249," ")</f>
        <v xml:space="preserve"> </v>
      </c>
    </row>
    <row r="250" spans="1:9">
      <c r="A250" s="9" t="str">
        <f t="shared" si="6"/>
        <v xml:space="preserve"> </v>
      </c>
      <c r="B250" s="1" t="str">
        <f>IF($G250 &lt;&gt; " ",cas!A251," ")</f>
        <v xml:space="preserve"> </v>
      </c>
      <c r="C250" s="6" t="str">
        <f>IF($G250&lt;&gt;" ",INDEX(meno!$B:$B,MATCH(B250,meno!$A:$A,0),1)," ")</f>
        <v xml:space="preserve"> </v>
      </c>
      <c r="D250" s="6" t="str">
        <f>IF($G250&lt;&gt;" ",IF(INDEX(meno!$E:$E,MATCH(B250,meno!$A:$A,0),1)=0," ",INDEX(meno!$E:$E,MATCH(B250,meno!$A:$A,0),1))," ")</f>
        <v xml:space="preserve"> </v>
      </c>
      <c r="E250" s="7" t="str">
        <f>IF($B250&lt;&gt;" ",IF(INDEX(meno!$F:$F,MATCH($B250,meno!$A:$A,0),1)=0," ",UPPER(INDEX(meno!$F:$F,MATCH($B250,meno!$A:$A,0),1)))," ")</f>
        <v xml:space="preserve"> </v>
      </c>
      <c r="F250" s="18" t="str">
        <f>IF($G250&lt;&gt;" ",INDEX(meno!$D:$D,MATCH(B250,meno!$A:$A,0),1)," ")</f>
        <v xml:space="preserve"> </v>
      </c>
      <c r="G250" s="5" t="str">
        <f>IF(vysl!$H250="B",IF(HOUR(cas!$B251)=9,"DNF",IF(HOUR(cas!$B251)=8,"DQ",cas!$B251))," ")</f>
        <v xml:space="preserve"> </v>
      </c>
      <c r="H250" s="7" t="str">
        <f t="shared" si="7"/>
        <v xml:space="preserve"> </v>
      </c>
      <c r="I250" s="9" t="str">
        <f>IF($G250&lt;&gt;" ",vysl!$A250," ")</f>
        <v xml:space="preserve"> </v>
      </c>
    </row>
    <row r="251" spans="1:9">
      <c r="A251" s="9" t="str">
        <f t="shared" si="6"/>
        <v xml:space="preserve"> </v>
      </c>
      <c r="B251" s="1" t="str">
        <f>IF($G251 &lt;&gt; " ",cas!A252," ")</f>
        <v xml:space="preserve"> </v>
      </c>
      <c r="C251" s="6" t="str">
        <f>IF($G251&lt;&gt;" ",INDEX(meno!$B:$B,MATCH(B251,meno!$A:$A,0),1)," ")</f>
        <v xml:space="preserve"> </v>
      </c>
      <c r="D251" s="6" t="str">
        <f>IF($G251&lt;&gt;" ",IF(INDEX(meno!$E:$E,MATCH(B251,meno!$A:$A,0),1)=0," ",INDEX(meno!$E:$E,MATCH(B251,meno!$A:$A,0),1))," ")</f>
        <v xml:space="preserve"> </v>
      </c>
      <c r="E251" s="7" t="str">
        <f>IF($B251&lt;&gt;" ",IF(INDEX(meno!$F:$F,MATCH($B251,meno!$A:$A,0),1)=0," ",UPPER(INDEX(meno!$F:$F,MATCH($B251,meno!$A:$A,0),1)))," ")</f>
        <v xml:space="preserve"> </v>
      </c>
      <c r="F251" s="18" t="str">
        <f>IF($G251&lt;&gt;" ",INDEX(meno!$D:$D,MATCH(B251,meno!$A:$A,0),1)," ")</f>
        <v xml:space="preserve"> </v>
      </c>
      <c r="G251" s="5" t="str">
        <f>IF(vysl!$H251="B",IF(HOUR(cas!$B252)=9,"DNF",IF(HOUR(cas!$B252)=8,"DQ",cas!$B252))," ")</f>
        <v xml:space="preserve"> </v>
      </c>
      <c r="H251" s="7" t="str">
        <f t="shared" si="7"/>
        <v xml:space="preserve"> </v>
      </c>
      <c r="I251" s="9" t="str">
        <f>IF($G251&lt;&gt;" ",vysl!$A251," ")</f>
        <v xml:space="preserve"> </v>
      </c>
    </row>
  </sheetData>
  <sheetCalcPr fullCalcOnLoad="1"/>
  <autoFilter ref="B1:B251"/>
  <phoneticPr fontId="0" type="noConversion"/>
  <pageMargins left="0.74803149606299213" right="0.74803149606299213" top="1.5748031496062993" bottom="0.98425196850393704" header="0.51181102362204722" footer="0.51181102362204722"/>
  <pageSetup paperSize="9" fitToHeight="35" orientation="portrait" r:id="rId1"/>
  <headerFooter alignWithMargins="0">
    <oddHeader>&amp;C&amp;"Arial,Tučné"1. Polmaratón Bratislava 2005&amp;"Times New Roman CE,Regular"
   &amp;"Arial,Normálne"&amp;10 15. mája 2005&amp;"Times New Roman CE,Regular"&amp;12
&amp;"Times New Roman CE,Bold"&amp;10Kategória B - muži 40-49 rokov</oddHeader>
    <oddFooter>&amp;C&amp;8&amp;P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251"/>
  <sheetViews>
    <sheetView topLeftCell="A91" zoomScale="91" zoomScaleNormal="91" workbookViewId="0">
      <selection activeCell="C39" sqref="C39"/>
    </sheetView>
  </sheetViews>
  <sheetFormatPr defaultRowHeight="15.75"/>
  <cols>
    <col min="1" max="1" width="9" style="1"/>
    <col min="2" max="2" width="7" style="1" bestFit="1" customWidth="1"/>
    <col min="3" max="4" width="15.625" customWidth="1"/>
    <col min="5" max="5" width="5.125" customWidth="1"/>
    <col min="6" max="6" width="9.875" style="1" bestFit="1" customWidth="1"/>
    <col min="7" max="7" width="9" style="5"/>
    <col min="8" max="8" width="6.5" style="1" customWidth="1"/>
  </cols>
  <sheetData>
    <row r="1" spans="1:9" ht="16.5" thickBot="1">
      <c r="A1" s="2" t="s">
        <v>24</v>
      </c>
      <c r="B1" s="2" t="s">
        <v>11</v>
      </c>
      <c r="C1" s="3" t="s">
        <v>15</v>
      </c>
      <c r="D1" s="3" t="s">
        <v>16</v>
      </c>
      <c r="E1" s="27" t="s">
        <v>117</v>
      </c>
      <c r="F1" s="2" t="s">
        <v>23</v>
      </c>
      <c r="G1" s="13" t="s">
        <v>17</v>
      </c>
      <c r="H1" s="14" t="s">
        <v>19</v>
      </c>
      <c r="I1" s="2" t="s">
        <v>25</v>
      </c>
    </row>
    <row r="2" spans="1:9">
      <c r="A2" s="9" t="str">
        <f t="shared" ref="A2:A65" si="0">IF(LEFT($G2,1)="D"," ",IF($G2&lt;&gt;" ",RANK(G2,$G:$G,1)," "))</f>
        <v xml:space="preserve"> </v>
      </c>
      <c r="B2" s="1" t="str">
        <f>IF($G2 &lt;&gt; " ",cas!A2," ")</f>
        <v xml:space="preserve"> </v>
      </c>
      <c r="C2" s="6" t="str">
        <f>IF($G2&lt;&gt;" ",INDEX(meno!$B:$B,MATCH(B2,meno!$A:$A,0),1)," ")</f>
        <v xml:space="preserve"> </v>
      </c>
      <c r="D2" s="6" t="str">
        <f>IF($G2&lt;&gt;" ",IF(INDEX(meno!$E:$E,MATCH(B2,meno!$A:$A,0),1)=0," ",INDEX(meno!$E:$E,MATCH(B2,meno!$A:$A,0),1))," ")</f>
        <v xml:space="preserve"> </v>
      </c>
      <c r="E2" s="7" t="str">
        <f>IF($B2&lt;&gt;" ",IF(INDEX(meno!$F:$F,MATCH($B2,meno!$A:$A,0),1)=0," ",UPPER(INDEX(meno!$F:$F,MATCH($B2,meno!$A:$A,0),1)))," ")</f>
        <v xml:space="preserve"> </v>
      </c>
      <c r="F2" s="18" t="str">
        <f>IF($G2&lt;&gt;" ",INDEX(meno!$D:$D,MATCH(B2,meno!$A:$A,0),1)," ")</f>
        <v xml:space="preserve"> </v>
      </c>
      <c r="G2" s="5" t="str">
        <f>IF(vysl!$H2="C",IF(HOUR(cas!$B2)=9,"DNF",IF(HOUR(cas!$B2)=8,"DQ",cas!$B2))," ")</f>
        <v xml:space="preserve"> </v>
      </c>
      <c r="H2" s="7" t="str">
        <f>IF($G2&lt;&gt;" ","C"," ")</f>
        <v xml:space="preserve"> </v>
      </c>
      <c r="I2" s="9" t="str">
        <f>IF($G2&lt;&gt;" ",vysl!$A2," ")</f>
        <v xml:space="preserve"> </v>
      </c>
    </row>
    <row r="3" spans="1:9">
      <c r="A3" s="9" t="str">
        <f t="shared" si="0"/>
        <v xml:space="preserve"> </v>
      </c>
      <c r="B3" s="1" t="str">
        <f>IF($G3 &lt;&gt; " ",cas!A3," ")</f>
        <v xml:space="preserve"> </v>
      </c>
      <c r="C3" s="6" t="str">
        <f>IF($G3&lt;&gt;" ",INDEX(meno!$B:$B,MATCH(B3,meno!$A:$A,0),1)," ")</f>
        <v xml:space="preserve"> </v>
      </c>
      <c r="D3" s="6" t="str">
        <f>IF($G3&lt;&gt;" ",IF(INDEX(meno!$E:$E,MATCH(B3,meno!$A:$A,0),1)=0," ",INDEX(meno!$E:$E,MATCH(B3,meno!$A:$A,0),1))," ")</f>
        <v xml:space="preserve"> </v>
      </c>
      <c r="E3" s="7" t="str">
        <f>IF($B3&lt;&gt;" ",IF(INDEX(meno!$F:$F,MATCH($B3,meno!$A:$A,0),1)=0," ",UPPER(INDEX(meno!$F:$F,MATCH($B3,meno!$A:$A,0),1)))," ")</f>
        <v xml:space="preserve"> </v>
      </c>
      <c r="F3" s="18" t="str">
        <f>IF($G3&lt;&gt;" ",INDEX(meno!$D:$D,MATCH(B3,meno!$A:$A,0),1)," ")</f>
        <v xml:space="preserve"> </v>
      </c>
      <c r="G3" s="5" t="str">
        <f>IF(vysl!$H3="C",IF(HOUR(cas!$B3)=9,"DNF",IF(HOUR(cas!$B3)=8,"DQ",cas!$B3))," ")</f>
        <v xml:space="preserve"> </v>
      </c>
      <c r="H3" s="7" t="str">
        <f t="shared" ref="H3:H66" si="1">IF($G3&lt;&gt;" ","C"," ")</f>
        <v xml:space="preserve"> </v>
      </c>
      <c r="I3" s="9" t="str">
        <f>IF($G3&lt;&gt;" ",vysl!$A3," ")</f>
        <v xml:space="preserve"> </v>
      </c>
    </row>
    <row r="4" spans="1:9">
      <c r="A4" s="9" t="str">
        <f t="shared" si="0"/>
        <v xml:space="preserve"> </v>
      </c>
      <c r="B4" s="1" t="str">
        <f>IF($G4 &lt;&gt; " ",cas!A4," ")</f>
        <v xml:space="preserve"> </v>
      </c>
      <c r="C4" s="6" t="str">
        <f>IF($G4&lt;&gt;" ",INDEX(meno!$B:$B,MATCH(B4,meno!$A:$A,0),1)," ")</f>
        <v xml:space="preserve"> </v>
      </c>
      <c r="D4" s="6" t="str">
        <f>IF($G4&lt;&gt;" ",IF(INDEX(meno!$E:$E,MATCH(B4,meno!$A:$A,0),1)=0," ",INDEX(meno!$E:$E,MATCH(B4,meno!$A:$A,0),1))," ")</f>
        <v xml:space="preserve"> </v>
      </c>
      <c r="E4" s="7" t="str">
        <f>IF($B4&lt;&gt;" ",IF(INDEX(meno!$F:$F,MATCH($B4,meno!$A:$A,0),1)=0," ",UPPER(INDEX(meno!$F:$F,MATCH($B4,meno!$A:$A,0),1)))," ")</f>
        <v xml:space="preserve"> </v>
      </c>
      <c r="F4" s="18" t="str">
        <f>IF($G4&lt;&gt;" ",INDEX(meno!$D:$D,MATCH(B4,meno!$A:$A,0),1)," ")</f>
        <v xml:space="preserve"> </v>
      </c>
      <c r="G4" s="5" t="str">
        <f>IF(vysl!$H4="C",IF(HOUR(cas!$B4)=9,"DNF",IF(HOUR(cas!$B4)=8,"DQ",cas!$B4))," ")</f>
        <v xml:space="preserve"> </v>
      </c>
      <c r="H4" s="7" t="str">
        <f t="shared" si="1"/>
        <v xml:space="preserve"> </v>
      </c>
      <c r="I4" s="9" t="str">
        <f>IF($G4&lt;&gt;" ",vysl!$A4," ")</f>
        <v xml:space="preserve"> </v>
      </c>
    </row>
    <row r="5" spans="1:9">
      <c r="A5" s="9" t="str">
        <f t="shared" si="0"/>
        <v xml:space="preserve"> </v>
      </c>
      <c r="B5" s="1" t="str">
        <f>IF($G5 &lt;&gt; " ",cas!A5," ")</f>
        <v xml:space="preserve"> </v>
      </c>
      <c r="C5" s="6" t="str">
        <f>IF($G5&lt;&gt;" ",INDEX(meno!$B:$B,MATCH(B5,meno!$A:$A,0),1)," ")</f>
        <v xml:space="preserve"> </v>
      </c>
      <c r="D5" s="6" t="str">
        <f>IF($G5&lt;&gt;" ",IF(INDEX(meno!$E:$E,MATCH(B5,meno!$A:$A,0),1)=0," ",INDEX(meno!$E:$E,MATCH(B5,meno!$A:$A,0),1))," ")</f>
        <v xml:space="preserve"> </v>
      </c>
      <c r="E5" s="7" t="str">
        <f>IF($B5&lt;&gt;" ",IF(INDEX(meno!$F:$F,MATCH($B5,meno!$A:$A,0),1)=0," ",UPPER(INDEX(meno!$F:$F,MATCH($B5,meno!$A:$A,0),1)))," ")</f>
        <v xml:space="preserve"> </v>
      </c>
      <c r="F5" s="18" t="str">
        <f>IF($G5&lt;&gt;" ",INDEX(meno!$D:$D,MATCH(B5,meno!$A:$A,0),1)," ")</f>
        <v xml:space="preserve"> </v>
      </c>
      <c r="G5" s="5" t="str">
        <f>IF(vysl!$H5="C",IF(HOUR(cas!$B5)=9,"DNF",IF(HOUR(cas!$B5)=8,"DQ",cas!$B5))," ")</f>
        <v xml:space="preserve"> </v>
      </c>
      <c r="H5" s="7" t="str">
        <f t="shared" si="1"/>
        <v xml:space="preserve"> </v>
      </c>
      <c r="I5" s="9" t="str">
        <f>IF($G5&lt;&gt;" ",vysl!$A5," ")</f>
        <v xml:space="preserve"> </v>
      </c>
    </row>
    <row r="6" spans="1:9">
      <c r="A6" s="9" t="str">
        <f t="shared" si="0"/>
        <v xml:space="preserve"> </v>
      </c>
      <c r="B6" s="1" t="str">
        <f>IF($G6 &lt;&gt; " ",cas!A6," ")</f>
        <v xml:space="preserve"> </v>
      </c>
      <c r="C6" s="6" t="str">
        <f>IF($G6&lt;&gt;" ",INDEX(meno!$B:$B,MATCH(B6,meno!$A:$A,0),1)," ")</f>
        <v xml:space="preserve"> </v>
      </c>
      <c r="D6" s="6" t="str">
        <f>IF($G6&lt;&gt;" ",IF(INDEX(meno!$E:$E,MATCH(B6,meno!$A:$A,0),1)=0," ",INDEX(meno!$E:$E,MATCH(B6,meno!$A:$A,0),1))," ")</f>
        <v xml:space="preserve"> </v>
      </c>
      <c r="E6" s="7" t="str">
        <f>IF($B6&lt;&gt;" ",IF(INDEX(meno!$F:$F,MATCH($B6,meno!$A:$A,0),1)=0," ",UPPER(INDEX(meno!$F:$F,MATCH($B6,meno!$A:$A,0),1)))," ")</f>
        <v xml:space="preserve"> </v>
      </c>
      <c r="F6" s="18" t="str">
        <f>IF($G6&lt;&gt;" ",INDEX(meno!$D:$D,MATCH(B6,meno!$A:$A,0),1)," ")</f>
        <v xml:space="preserve"> </v>
      </c>
      <c r="G6" s="5" t="str">
        <f>IF(vysl!$H6="C",IF(HOUR(cas!$B6)=9,"DNF",IF(HOUR(cas!$B6)=8,"DQ",cas!$B6))," ")</f>
        <v xml:space="preserve"> </v>
      </c>
      <c r="H6" s="7" t="str">
        <f t="shared" si="1"/>
        <v xml:space="preserve"> </v>
      </c>
      <c r="I6" s="9" t="str">
        <f>IF($G6&lt;&gt;" ",vysl!$A6," ")</f>
        <v xml:space="preserve"> </v>
      </c>
    </row>
    <row r="7" spans="1:9">
      <c r="A7" s="9" t="str">
        <f t="shared" si="0"/>
        <v xml:space="preserve"> </v>
      </c>
      <c r="B7" s="1" t="str">
        <f>IF($G7 &lt;&gt; " ",cas!A7," ")</f>
        <v xml:space="preserve"> </v>
      </c>
      <c r="C7" s="6" t="str">
        <f>IF($G7&lt;&gt;" ",INDEX(meno!$B:$B,MATCH(B7,meno!$A:$A,0),1)," ")</f>
        <v xml:space="preserve"> </v>
      </c>
      <c r="D7" s="6" t="str">
        <f>IF($G7&lt;&gt;" ",IF(INDEX(meno!$E:$E,MATCH(B7,meno!$A:$A,0),1)=0," ",INDEX(meno!$E:$E,MATCH(B7,meno!$A:$A,0),1))," ")</f>
        <v xml:space="preserve"> </v>
      </c>
      <c r="E7" s="7" t="str">
        <f>IF($B7&lt;&gt;" ",IF(INDEX(meno!$F:$F,MATCH($B7,meno!$A:$A,0),1)=0," ",UPPER(INDEX(meno!$F:$F,MATCH($B7,meno!$A:$A,0),1)))," ")</f>
        <v xml:space="preserve"> </v>
      </c>
      <c r="F7" s="18" t="str">
        <f>IF($G7&lt;&gt;" ",INDEX(meno!$D:$D,MATCH(B7,meno!$A:$A,0),1)," ")</f>
        <v xml:space="preserve"> </v>
      </c>
      <c r="G7" s="5" t="str">
        <f>IF(vysl!$H7="C",IF(HOUR(cas!$B7)=9,"DNF",IF(HOUR(cas!$B7)=8,"DQ",cas!$B7))," ")</f>
        <v xml:space="preserve"> </v>
      </c>
      <c r="H7" s="7" t="str">
        <f t="shared" si="1"/>
        <v xml:space="preserve"> </v>
      </c>
      <c r="I7" s="9" t="str">
        <f>IF($G7&lt;&gt;" ",vysl!$A7," ")</f>
        <v xml:space="preserve"> </v>
      </c>
    </row>
    <row r="8" spans="1:9">
      <c r="A8" s="9" t="str">
        <f t="shared" si="0"/>
        <v xml:space="preserve"> </v>
      </c>
      <c r="B8" s="1" t="str">
        <f>IF($G8 &lt;&gt; " ",cas!A8," ")</f>
        <v xml:space="preserve"> </v>
      </c>
      <c r="C8" s="6" t="str">
        <f>IF($G8&lt;&gt;" ",INDEX(meno!$B:$B,MATCH(B8,meno!$A:$A,0),1)," ")</f>
        <v xml:space="preserve"> </v>
      </c>
      <c r="D8" s="6" t="str">
        <f>IF($G8&lt;&gt;" ",IF(INDEX(meno!$E:$E,MATCH(B8,meno!$A:$A,0),1)=0," ",INDEX(meno!$E:$E,MATCH(B8,meno!$A:$A,0),1))," ")</f>
        <v xml:space="preserve"> </v>
      </c>
      <c r="E8" s="7" t="str">
        <f>IF($B8&lt;&gt;" ",IF(INDEX(meno!$F:$F,MATCH($B8,meno!$A:$A,0),1)=0," ",UPPER(INDEX(meno!$F:$F,MATCH($B8,meno!$A:$A,0),1)))," ")</f>
        <v xml:space="preserve"> </v>
      </c>
      <c r="F8" s="18" t="str">
        <f>IF($G8&lt;&gt;" ",INDEX(meno!$D:$D,MATCH(B8,meno!$A:$A,0),1)," ")</f>
        <v xml:space="preserve"> </v>
      </c>
      <c r="G8" s="5" t="str">
        <f>IF(vysl!$H8="C",IF(HOUR(cas!$B8)=9,"DNF",IF(HOUR(cas!$B8)=8,"DQ",cas!$B8))," ")</f>
        <v xml:space="preserve"> </v>
      </c>
      <c r="H8" s="7" t="str">
        <f t="shared" si="1"/>
        <v xml:space="preserve"> </v>
      </c>
      <c r="I8" s="9" t="str">
        <f>IF($G8&lt;&gt;" ",vysl!$A8," ")</f>
        <v xml:space="preserve"> </v>
      </c>
    </row>
    <row r="9" spans="1:9">
      <c r="A9" s="9" t="str">
        <f t="shared" si="0"/>
        <v xml:space="preserve"> </v>
      </c>
      <c r="B9" s="1" t="str">
        <f>IF($G9 &lt;&gt; " ",cas!A9," ")</f>
        <v xml:space="preserve"> </v>
      </c>
      <c r="C9" s="6" t="str">
        <f>IF($G9&lt;&gt;" ",INDEX(meno!$B:$B,MATCH(B9,meno!$A:$A,0),1)," ")</f>
        <v xml:space="preserve"> </v>
      </c>
      <c r="D9" s="6" t="str">
        <f>IF($G9&lt;&gt;" ",IF(INDEX(meno!$E:$E,MATCH(B9,meno!$A:$A,0),1)=0," ",INDEX(meno!$E:$E,MATCH(B9,meno!$A:$A,0),1))," ")</f>
        <v xml:space="preserve"> </v>
      </c>
      <c r="E9" s="7" t="str">
        <f>IF($B9&lt;&gt;" ",IF(INDEX(meno!$F:$F,MATCH($B9,meno!$A:$A,0),1)=0," ",UPPER(INDEX(meno!$F:$F,MATCH($B9,meno!$A:$A,0),1)))," ")</f>
        <v xml:space="preserve"> </v>
      </c>
      <c r="F9" s="18" t="str">
        <f>IF($G9&lt;&gt;" ",INDEX(meno!$D:$D,MATCH(B9,meno!$A:$A,0),1)," ")</f>
        <v xml:space="preserve"> </v>
      </c>
      <c r="G9" s="5" t="str">
        <f>IF(vysl!$H9="C",IF(HOUR(cas!$B9)=9,"DNF",IF(HOUR(cas!$B9)=8,"DQ",cas!$B9))," ")</f>
        <v xml:space="preserve"> </v>
      </c>
      <c r="H9" s="7" t="str">
        <f t="shared" si="1"/>
        <v xml:space="preserve"> </v>
      </c>
      <c r="I9" s="9" t="str">
        <f>IF($G9&lt;&gt;" ",vysl!$A9," ")</f>
        <v xml:space="preserve"> </v>
      </c>
    </row>
    <row r="10" spans="1:9">
      <c r="A10" s="9" t="str">
        <f t="shared" si="0"/>
        <v xml:space="preserve"> </v>
      </c>
      <c r="B10" s="1" t="str">
        <f>IF($G10 &lt;&gt; " ",cas!A10," ")</f>
        <v xml:space="preserve"> </v>
      </c>
      <c r="C10" s="6" t="str">
        <f>IF($G10&lt;&gt;" ",INDEX(meno!$B:$B,MATCH(B10,meno!$A:$A,0),1)," ")</f>
        <v xml:space="preserve"> </v>
      </c>
      <c r="D10" s="6" t="str">
        <f>IF($G10&lt;&gt;" ",IF(INDEX(meno!$E:$E,MATCH(B10,meno!$A:$A,0),1)=0," ",INDEX(meno!$E:$E,MATCH(B10,meno!$A:$A,0),1))," ")</f>
        <v xml:space="preserve"> </v>
      </c>
      <c r="E10" s="7" t="str">
        <f>IF($B10&lt;&gt;" ",IF(INDEX(meno!$F:$F,MATCH($B10,meno!$A:$A,0),1)=0," ",UPPER(INDEX(meno!$F:$F,MATCH($B10,meno!$A:$A,0),1)))," ")</f>
        <v xml:space="preserve"> </v>
      </c>
      <c r="F10" s="18" t="str">
        <f>IF($G10&lt;&gt;" ",INDEX(meno!$D:$D,MATCH(B10,meno!$A:$A,0),1)," ")</f>
        <v xml:space="preserve"> </v>
      </c>
      <c r="G10" s="5" t="str">
        <f>IF(vysl!$H10="C",IF(HOUR(cas!$B10)=9,"DNF",IF(HOUR(cas!$B10)=8,"DQ",cas!$B10))," ")</f>
        <v xml:space="preserve"> </v>
      </c>
      <c r="H10" s="7" t="str">
        <f t="shared" si="1"/>
        <v xml:space="preserve"> </v>
      </c>
      <c r="I10" s="9" t="str">
        <f>IF($G10&lt;&gt;" ",vysl!$A10," ")</f>
        <v xml:space="preserve"> </v>
      </c>
    </row>
    <row r="11" spans="1:9">
      <c r="A11" s="9" t="str">
        <f t="shared" si="0"/>
        <v xml:space="preserve"> </v>
      </c>
      <c r="B11" s="1" t="str">
        <f>IF($G11 &lt;&gt; " ",cas!A11," ")</f>
        <v xml:space="preserve"> </v>
      </c>
      <c r="C11" s="6" t="str">
        <f>IF($G11&lt;&gt;" ",INDEX(meno!$B:$B,MATCH(B11,meno!$A:$A,0),1)," ")</f>
        <v xml:space="preserve"> </v>
      </c>
      <c r="D11" s="6" t="str">
        <f>IF($G11&lt;&gt;" ",IF(INDEX(meno!$E:$E,MATCH(B11,meno!$A:$A,0),1)=0," ",INDEX(meno!$E:$E,MATCH(B11,meno!$A:$A,0),1))," ")</f>
        <v xml:space="preserve"> </v>
      </c>
      <c r="E11" s="7" t="str">
        <f>IF($B11&lt;&gt;" ",IF(INDEX(meno!$F:$F,MATCH($B11,meno!$A:$A,0),1)=0," ",UPPER(INDEX(meno!$F:$F,MATCH($B11,meno!$A:$A,0),1)))," ")</f>
        <v xml:space="preserve"> </v>
      </c>
      <c r="F11" s="18" t="str">
        <f>IF($G11&lt;&gt;" ",INDEX(meno!$D:$D,MATCH(B11,meno!$A:$A,0),1)," ")</f>
        <v xml:space="preserve"> </v>
      </c>
      <c r="G11" s="5" t="str">
        <f>IF(vysl!$H11="C",IF(HOUR(cas!$B11)=9,"DNF",IF(HOUR(cas!$B11)=8,"DQ",cas!$B11))," ")</f>
        <v xml:space="preserve"> </v>
      </c>
      <c r="H11" s="7" t="str">
        <f t="shared" si="1"/>
        <v xml:space="preserve"> </v>
      </c>
      <c r="I11" s="9" t="str">
        <f>IF($G11&lt;&gt;" ",vysl!$A11," ")</f>
        <v xml:space="preserve"> </v>
      </c>
    </row>
    <row r="12" spans="1:9">
      <c r="A12" s="9" t="str">
        <f t="shared" si="0"/>
        <v xml:space="preserve"> </v>
      </c>
      <c r="B12" s="1" t="str">
        <f>IF($G12 &lt;&gt; " ",cas!A12," ")</f>
        <v xml:space="preserve"> </v>
      </c>
      <c r="C12" s="6" t="str">
        <f>IF($G12&lt;&gt;" ",INDEX(meno!$B:$B,MATCH(B12,meno!$A:$A,0),1)," ")</f>
        <v xml:space="preserve"> </v>
      </c>
      <c r="D12" s="6" t="str">
        <f>IF($G12&lt;&gt;" ",IF(INDEX(meno!$E:$E,MATCH(B12,meno!$A:$A,0),1)=0," ",INDEX(meno!$E:$E,MATCH(B12,meno!$A:$A,0),1))," ")</f>
        <v xml:space="preserve"> </v>
      </c>
      <c r="E12" s="7" t="str">
        <f>IF($B12&lt;&gt;" ",IF(INDEX(meno!$F:$F,MATCH($B12,meno!$A:$A,0),1)=0," ",UPPER(INDEX(meno!$F:$F,MATCH($B12,meno!$A:$A,0),1)))," ")</f>
        <v xml:space="preserve"> </v>
      </c>
      <c r="F12" s="18" t="str">
        <f>IF($G12&lt;&gt;" ",INDEX(meno!$D:$D,MATCH(B12,meno!$A:$A,0),1)," ")</f>
        <v xml:space="preserve"> </v>
      </c>
      <c r="G12" s="5" t="str">
        <f>IF(vysl!$H12="C",IF(HOUR(cas!$B12)=9,"DNF",IF(HOUR(cas!$B12)=8,"DQ",cas!$B12))," ")</f>
        <v xml:space="preserve"> </v>
      </c>
      <c r="H12" s="7" t="str">
        <f t="shared" si="1"/>
        <v xml:space="preserve"> </v>
      </c>
      <c r="I12" s="9" t="str">
        <f>IF($G12&lt;&gt;" ",vysl!$A12," ")</f>
        <v xml:space="preserve"> </v>
      </c>
    </row>
    <row r="13" spans="1:9">
      <c r="A13" s="9" t="str">
        <f t="shared" si="0"/>
        <v xml:space="preserve"> </v>
      </c>
      <c r="B13" s="1" t="str">
        <f>IF($G13 &lt;&gt; " ",cas!A13," ")</f>
        <v xml:space="preserve"> </v>
      </c>
      <c r="C13" s="6" t="str">
        <f>IF($G13&lt;&gt;" ",INDEX(meno!$B:$B,MATCH(B13,meno!$A:$A,0),1)," ")</f>
        <v xml:space="preserve"> </v>
      </c>
      <c r="D13" s="6" t="str">
        <f>IF($G13&lt;&gt;" ",IF(INDEX(meno!$E:$E,MATCH(B13,meno!$A:$A,0),1)=0," ",INDEX(meno!$E:$E,MATCH(B13,meno!$A:$A,0),1))," ")</f>
        <v xml:space="preserve"> </v>
      </c>
      <c r="E13" s="7" t="str">
        <f>IF($B13&lt;&gt;" ",IF(INDEX(meno!$F:$F,MATCH($B13,meno!$A:$A,0),1)=0," ",UPPER(INDEX(meno!$F:$F,MATCH($B13,meno!$A:$A,0),1)))," ")</f>
        <v xml:space="preserve"> </v>
      </c>
      <c r="F13" s="18" t="str">
        <f>IF($G13&lt;&gt;" ",INDEX(meno!$D:$D,MATCH(B13,meno!$A:$A,0),1)," ")</f>
        <v xml:space="preserve"> </v>
      </c>
      <c r="G13" s="5" t="str">
        <f>IF(vysl!$H13="C",IF(HOUR(cas!$B13)=9,"DNF",IF(HOUR(cas!$B13)=8,"DQ",cas!$B13))," ")</f>
        <v xml:space="preserve"> </v>
      </c>
      <c r="H13" s="7" t="str">
        <f t="shared" si="1"/>
        <v xml:space="preserve"> </v>
      </c>
      <c r="I13" s="9" t="str">
        <f>IF($G13&lt;&gt;" ",vysl!$A13," ")</f>
        <v xml:space="preserve"> </v>
      </c>
    </row>
    <row r="14" spans="1:9">
      <c r="A14" s="9" t="str">
        <f t="shared" si="0"/>
        <v xml:space="preserve"> </v>
      </c>
      <c r="B14" s="1" t="str">
        <f>IF($G14 &lt;&gt; " ",cas!A14," ")</f>
        <v xml:space="preserve"> </v>
      </c>
      <c r="C14" s="6" t="str">
        <f>IF($G14&lt;&gt;" ",INDEX(meno!$B:$B,MATCH(B14,meno!$A:$A,0),1)," ")</f>
        <v xml:space="preserve"> </v>
      </c>
      <c r="D14" s="6" t="str">
        <f>IF($G14&lt;&gt;" ",IF(INDEX(meno!$E:$E,MATCH(B14,meno!$A:$A,0),1)=0," ",INDEX(meno!$E:$E,MATCH(B14,meno!$A:$A,0),1))," ")</f>
        <v xml:space="preserve"> </v>
      </c>
      <c r="E14" s="7" t="str">
        <f>IF($B14&lt;&gt;" ",IF(INDEX(meno!$F:$F,MATCH($B14,meno!$A:$A,0),1)=0," ",UPPER(INDEX(meno!$F:$F,MATCH($B14,meno!$A:$A,0),1)))," ")</f>
        <v xml:space="preserve"> </v>
      </c>
      <c r="F14" s="18" t="str">
        <f>IF($G14&lt;&gt;" ",INDEX(meno!$D:$D,MATCH(B14,meno!$A:$A,0),1)," ")</f>
        <v xml:space="preserve"> </v>
      </c>
      <c r="G14" s="5" t="str">
        <f>IF(vysl!$H14="C",IF(HOUR(cas!$B14)=9,"DNF",IF(HOUR(cas!$B14)=8,"DQ",cas!$B14))," ")</f>
        <v xml:space="preserve"> </v>
      </c>
      <c r="H14" s="7" t="str">
        <f t="shared" si="1"/>
        <v xml:space="preserve"> </v>
      </c>
      <c r="I14" s="9" t="str">
        <f>IF($G14&lt;&gt;" ",vysl!$A14," ")</f>
        <v xml:space="preserve"> </v>
      </c>
    </row>
    <row r="15" spans="1:9">
      <c r="A15" s="9" t="str">
        <f t="shared" si="0"/>
        <v xml:space="preserve"> </v>
      </c>
      <c r="B15" s="1" t="str">
        <f>IF($G15 &lt;&gt; " ",cas!A15," ")</f>
        <v xml:space="preserve"> </v>
      </c>
      <c r="C15" s="6" t="str">
        <f>IF($G15&lt;&gt;" ",INDEX(meno!$B:$B,MATCH(B15,meno!$A:$A,0),1)," ")</f>
        <v xml:space="preserve"> </v>
      </c>
      <c r="D15" s="6" t="str">
        <f>IF($G15&lt;&gt;" ",IF(INDEX(meno!$E:$E,MATCH(B15,meno!$A:$A,0),1)=0," ",INDEX(meno!$E:$E,MATCH(B15,meno!$A:$A,0),1))," ")</f>
        <v xml:space="preserve"> </v>
      </c>
      <c r="E15" s="7" t="str">
        <f>IF($B15&lt;&gt;" ",IF(INDEX(meno!$F:$F,MATCH($B15,meno!$A:$A,0),1)=0," ",UPPER(INDEX(meno!$F:$F,MATCH($B15,meno!$A:$A,0),1)))," ")</f>
        <v xml:space="preserve"> </v>
      </c>
      <c r="F15" s="18" t="str">
        <f>IF($G15&lt;&gt;" ",INDEX(meno!$D:$D,MATCH(B15,meno!$A:$A,0),1)," ")</f>
        <v xml:space="preserve"> </v>
      </c>
      <c r="G15" s="5" t="str">
        <f>IF(vysl!$H15="C",IF(HOUR(cas!$B15)=9,"DNF",IF(HOUR(cas!$B15)=8,"DQ",cas!$B15))," ")</f>
        <v xml:space="preserve"> </v>
      </c>
      <c r="H15" s="7" t="str">
        <f t="shared" si="1"/>
        <v xml:space="preserve"> </v>
      </c>
      <c r="I15" s="9" t="str">
        <f>IF($G15&lt;&gt;" ",vysl!$A15," ")</f>
        <v xml:space="preserve"> </v>
      </c>
    </row>
    <row r="16" spans="1:9">
      <c r="A16" s="9" t="str">
        <f t="shared" si="0"/>
        <v xml:space="preserve"> </v>
      </c>
      <c r="B16" s="1" t="str">
        <f>IF($G16 &lt;&gt; " ",cas!A16," ")</f>
        <v xml:space="preserve"> </v>
      </c>
      <c r="C16" s="6" t="str">
        <f>IF($G16&lt;&gt;" ",INDEX(meno!$B:$B,MATCH(B16,meno!$A:$A,0),1)," ")</f>
        <v xml:space="preserve"> </v>
      </c>
      <c r="D16" s="6" t="str">
        <f>IF($G16&lt;&gt;" ",IF(INDEX(meno!$E:$E,MATCH(B16,meno!$A:$A,0),1)=0," ",INDEX(meno!$E:$E,MATCH(B16,meno!$A:$A,0),1))," ")</f>
        <v xml:space="preserve"> </v>
      </c>
      <c r="E16" s="7" t="str">
        <f>IF($B16&lt;&gt;" ",IF(INDEX(meno!$F:$F,MATCH($B16,meno!$A:$A,0),1)=0," ",UPPER(INDEX(meno!$F:$F,MATCH($B16,meno!$A:$A,0),1)))," ")</f>
        <v xml:space="preserve"> </v>
      </c>
      <c r="F16" s="18" t="str">
        <f>IF($G16&lt;&gt;" ",INDEX(meno!$D:$D,MATCH(B16,meno!$A:$A,0),1)," ")</f>
        <v xml:space="preserve"> </v>
      </c>
      <c r="G16" s="5" t="str">
        <f>IF(vysl!$H16="C",IF(HOUR(cas!$B16)=9,"DNF",IF(HOUR(cas!$B16)=8,"DQ",cas!$B16))," ")</f>
        <v xml:space="preserve"> </v>
      </c>
      <c r="H16" s="7" t="str">
        <f t="shared" si="1"/>
        <v xml:space="preserve"> </v>
      </c>
      <c r="I16" s="9" t="str">
        <f>IF($G16&lt;&gt;" ",vysl!$A16," ")</f>
        <v xml:space="preserve"> </v>
      </c>
    </row>
    <row r="17" spans="1:9">
      <c r="A17" s="9" t="str">
        <f t="shared" si="0"/>
        <v xml:space="preserve"> </v>
      </c>
      <c r="B17" s="1" t="str">
        <f>IF($G17 &lt;&gt; " ",cas!A17," ")</f>
        <v xml:space="preserve"> </v>
      </c>
      <c r="C17" s="6" t="str">
        <f>IF($G17&lt;&gt;" ",INDEX(meno!$B:$B,MATCH(B17,meno!$A:$A,0),1)," ")</f>
        <v xml:space="preserve"> </v>
      </c>
      <c r="D17" s="6" t="str">
        <f>IF($G17&lt;&gt;" ",IF(INDEX(meno!$E:$E,MATCH(B17,meno!$A:$A,0),1)=0," ",INDEX(meno!$E:$E,MATCH(B17,meno!$A:$A,0),1))," ")</f>
        <v xml:space="preserve"> </v>
      </c>
      <c r="E17" s="7" t="str">
        <f>IF($B17&lt;&gt;" ",IF(INDEX(meno!$F:$F,MATCH($B17,meno!$A:$A,0),1)=0," ",UPPER(INDEX(meno!$F:$F,MATCH($B17,meno!$A:$A,0),1)))," ")</f>
        <v xml:space="preserve"> </v>
      </c>
      <c r="F17" s="18" t="str">
        <f>IF($G17&lt;&gt;" ",INDEX(meno!$D:$D,MATCH(B17,meno!$A:$A,0),1)," ")</f>
        <v xml:space="preserve"> </v>
      </c>
      <c r="G17" s="5" t="str">
        <f>IF(vysl!$H17="C",IF(HOUR(cas!$B17)=9,"DNF",IF(HOUR(cas!$B17)=8,"DQ",cas!$B17))," ")</f>
        <v xml:space="preserve"> </v>
      </c>
      <c r="H17" s="7" t="str">
        <f t="shared" si="1"/>
        <v xml:space="preserve"> </v>
      </c>
      <c r="I17" s="9" t="str">
        <f>IF($G17&lt;&gt;" ",vysl!$A17," ")</f>
        <v xml:space="preserve"> </v>
      </c>
    </row>
    <row r="18" spans="1:9">
      <c r="A18" s="9" t="str">
        <f t="shared" si="0"/>
        <v xml:space="preserve"> </v>
      </c>
      <c r="B18" s="1" t="str">
        <f>IF($G18 &lt;&gt; " ",cas!A18," ")</f>
        <v xml:space="preserve"> </v>
      </c>
      <c r="C18" s="6" t="str">
        <f>IF($G18&lt;&gt;" ",INDEX(meno!$B:$B,MATCH(B18,meno!$A:$A,0),1)," ")</f>
        <v xml:space="preserve"> </v>
      </c>
      <c r="D18" s="6" t="str">
        <f>IF($G18&lt;&gt;" ",IF(INDEX(meno!$E:$E,MATCH(B18,meno!$A:$A,0),1)=0," ",INDEX(meno!$E:$E,MATCH(B18,meno!$A:$A,0),1))," ")</f>
        <v xml:space="preserve"> </v>
      </c>
      <c r="E18" s="7" t="str">
        <f>IF($B18&lt;&gt;" ",IF(INDEX(meno!$F:$F,MATCH($B18,meno!$A:$A,0),1)=0," ",UPPER(INDEX(meno!$F:$F,MATCH($B18,meno!$A:$A,0),1)))," ")</f>
        <v xml:space="preserve"> </v>
      </c>
      <c r="F18" s="18" t="str">
        <f>IF($G18&lt;&gt;" ",INDEX(meno!$D:$D,MATCH(B18,meno!$A:$A,0),1)," ")</f>
        <v xml:space="preserve"> </v>
      </c>
      <c r="G18" s="5" t="str">
        <f>IF(vysl!$H18="C",IF(HOUR(cas!$B18)=9,"DNF",IF(HOUR(cas!$B18)=8,"DQ",cas!$B18))," ")</f>
        <v xml:space="preserve"> </v>
      </c>
      <c r="H18" s="7" t="str">
        <f t="shared" si="1"/>
        <v xml:space="preserve"> </v>
      </c>
      <c r="I18" s="9" t="str">
        <f>IF($G18&lt;&gt;" ",vysl!$A18," ")</f>
        <v xml:space="preserve"> </v>
      </c>
    </row>
    <row r="19" spans="1:9">
      <c r="A19" s="9" t="str">
        <f t="shared" si="0"/>
        <v xml:space="preserve"> </v>
      </c>
      <c r="B19" s="1" t="str">
        <f>IF($G19 &lt;&gt; " ",cas!A19," ")</f>
        <v xml:space="preserve"> </v>
      </c>
      <c r="C19" s="6" t="str">
        <f>IF($G19&lt;&gt;" ",INDEX(meno!$B:$B,MATCH(B19,meno!$A:$A,0),1)," ")</f>
        <v xml:space="preserve"> </v>
      </c>
      <c r="D19" s="6" t="str">
        <f>IF($G19&lt;&gt;" ",IF(INDEX(meno!$E:$E,MATCH(B19,meno!$A:$A,0),1)=0," ",INDEX(meno!$E:$E,MATCH(B19,meno!$A:$A,0),1))," ")</f>
        <v xml:space="preserve"> </v>
      </c>
      <c r="E19" s="7" t="str">
        <f>IF($B19&lt;&gt;" ",IF(INDEX(meno!$F:$F,MATCH($B19,meno!$A:$A,0),1)=0," ",UPPER(INDEX(meno!$F:$F,MATCH($B19,meno!$A:$A,0),1)))," ")</f>
        <v xml:space="preserve"> </v>
      </c>
      <c r="F19" s="18" t="str">
        <f>IF($G19&lt;&gt;" ",INDEX(meno!$D:$D,MATCH(B19,meno!$A:$A,0),1)," ")</f>
        <v xml:space="preserve"> </v>
      </c>
      <c r="G19" s="5" t="str">
        <f>IF(vysl!$H19="C",IF(HOUR(cas!$B19)=9,"DNF",IF(HOUR(cas!$B19)=8,"DQ",cas!$B19))," ")</f>
        <v xml:space="preserve"> </v>
      </c>
      <c r="H19" s="7" t="str">
        <f t="shared" si="1"/>
        <v xml:space="preserve"> </v>
      </c>
      <c r="I19" s="9" t="str">
        <f>IF($G19&lt;&gt;" ",vysl!$A19," ")</f>
        <v xml:space="preserve"> </v>
      </c>
    </row>
    <row r="20" spans="1:9">
      <c r="A20" s="9" t="str">
        <f t="shared" si="0"/>
        <v xml:space="preserve"> </v>
      </c>
      <c r="B20" s="1" t="str">
        <f>IF($G20 &lt;&gt; " ",cas!A20," ")</f>
        <v xml:space="preserve"> </v>
      </c>
      <c r="C20" s="6" t="str">
        <f>IF($G20&lt;&gt;" ",INDEX(meno!$B:$B,MATCH(B20,meno!$A:$A,0),1)," ")</f>
        <v xml:space="preserve"> </v>
      </c>
      <c r="D20" s="6" t="str">
        <f>IF($G20&lt;&gt;" ",IF(INDEX(meno!$E:$E,MATCH(B20,meno!$A:$A,0),1)=0," ",INDEX(meno!$E:$E,MATCH(B20,meno!$A:$A,0),1))," ")</f>
        <v xml:space="preserve"> </v>
      </c>
      <c r="E20" s="7" t="str">
        <f>IF($B20&lt;&gt;" ",IF(INDEX(meno!$F:$F,MATCH($B20,meno!$A:$A,0),1)=0," ",UPPER(INDEX(meno!$F:$F,MATCH($B20,meno!$A:$A,0),1)))," ")</f>
        <v xml:space="preserve"> </v>
      </c>
      <c r="F20" s="18" t="str">
        <f>IF($G20&lt;&gt;" ",INDEX(meno!$D:$D,MATCH(B20,meno!$A:$A,0),1)," ")</f>
        <v xml:space="preserve"> </v>
      </c>
      <c r="G20" s="5" t="str">
        <f>IF(vysl!$H20="C",IF(HOUR(cas!$B20)=9,"DNF",IF(HOUR(cas!$B20)=8,"DQ",cas!$B20))," ")</f>
        <v xml:space="preserve"> </v>
      </c>
      <c r="H20" s="7" t="str">
        <f t="shared" si="1"/>
        <v xml:space="preserve"> </v>
      </c>
      <c r="I20" s="9" t="str">
        <f>IF($G20&lt;&gt;" ",vysl!$A20," ")</f>
        <v xml:space="preserve"> </v>
      </c>
    </row>
    <row r="21" spans="1:9">
      <c r="A21" s="9" t="str">
        <f t="shared" si="0"/>
        <v xml:space="preserve"> </v>
      </c>
      <c r="B21" s="1" t="str">
        <f>IF($G21 &lt;&gt; " ",cas!A21," ")</f>
        <v xml:space="preserve"> </v>
      </c>
      <c r="C21" s="6" t="str">
        <f>IF($G21&lt;&gt;" ",INDEX(meno!$B:$B,MATCH(B21,meno!$A:$A,0),1)," ")</f>
        <v xml:space="preserve"> </v>
      </c>
      <c r="D21" s="6" t="str">
        <f>IF($G21&lt;&gt;" ",IF(INDEX(meno!$E:$E,MATCH(B21,meno!$A:$A,0),1)=0," ",INDEX(meno!$E:$E,MATCH(B21,meno!$A:$A,0),1))," ")</f>
        <v xml:space="preserve"> </v>
      </c>
      <c r="E21" s="7" t="str">
        <f>IF($B21&lt;&gt;" ",IF(INDEX(meno!$F:$F,MATCH($B21,meno!$A:$A,0),1)=0," ",UPPER(INDEX(meno!$F:$F,MATCH($B21,meno!$A:$A,0),1)))," ")</f>
        <v xml:space="preserve"> </v>
      </c>
      <c r="F21" s="18" t="str">
        <f>IF($G21&lt;&gt;" ",INDEX(meno!$D:$D,MATCH(B21,meno!$A:$A,0),1)," ")</f>
        <v xml:space="preserve"> </v>
      </c>
      <c r="G21" s="5" t="str">
        <f>IF(vysl!$H21="C",IF(HOUR(cas!$B21)=9,"DNF",IF(HOUR(cas!$B21)=8,"DQ",cas!$B21))," ")</f>
        <v xml:space="preserve"> </v>
      </c>
      <c r="H21" s="7" t="str">
        <f t="shared" si="1"/>
        <v xml:space="preserve"> </v>
      </c>
      <c r="I21" s="9" t="str">
        <f>IF($G21&lt;&gt;" ",vysl!$A21," ")</f>
        <v xml:space="preserve"> </v>
      </c>
    </row>
    <row r="22" spans="1:9">
      <c r="A22" s="9" t="str">
        <f t="shared" si="0"/>
        <v xml:space="preserve"> </v>
      </c>
      <c r="B22" s="1" t="str">
        <f>IF($G22 &lt;&gt; " ",cas!A22," ")</f>
        <v xml:space="preserve"> </v>
      </c>
      <c r="C22" s="6" t="str">
        <f>IF($G22&lt;&gt;" ",INDEX(meno!$B:$B,MATCH(B22,meno!$A:$A,0),1)," ")</f>
        <v xml:space="preserve"> </v>
      </c>
      <c r="D22" s="6" t="str">
        <f>IF($G22&lt;&gt;" ",IF(INDEX(meno!$E:$E,MATCH(B22,meno!$A:$A,0),1)=0," ",INDEX(meno!$E:$E,MATCH(B22,meno!$A:$A,0),1))," ")</f>
        <v xml:space="preserve"> </v>
      </c>
      <c r="E22" s="7" t="str">
        <f>IF($B22&lt;&gt;" ",IF(INDEX(meno!$F:$F,MATCH($B22,meno!$A:$A,0),1)=0," ",UPPER(INDEX(meno!$F:$F,MATCH($B22,meno!$A:$A,0),1)))," ")</f>
        <v xml:space="preserve"> </v>
      </c>
      <c r="F22" s="18" t="str">
        <f>IF($G22&lt;&gt;" ",INDEX(meno!$D:$D,MATCH(B22,meno!$A:$A,0),1)," ")</f>
        <v xml:space="preserve"> </v>
      </c>
      <c r="G22" s="5" t="str">
        <f>IF(vysl!$H22="C",IF(HOUR(cas!$B22)=9,"DNF",IF(HOUR(cas!$B22)=8,"DQ",cas!$B22))," ")</f>
        <v xml:space="preserve"> </v>
      </c>
      <c r="H22" s="7" t="str">
        <f t="shared" si="1"/>
        <v xml:space="preserve"> </v>
      </c>
      <c r="I22" s="9" t="str">
        <f>IF($G22&lt;&gt;" ",vysl!$A22," ")</f>
        <v xml:space="preserve"> </v>
      </c>
    </row>
    <row r="23" spans="1:9">
      <c r="A23" s="9" t="str">
        <f t="shared" si="0"/>
        <v xml:space="preserve"> </v>
      </c>
      <c r="B23" s="1" t="str">
        <f>IF($G23 &lt;&gt; " ",cas!A23," ")</f>
        <v xml:space="preserve"> </v>
      </c>
      <c r="C23" s="6" t="str">
        <f>IF($G23&lt;&gt;" ",INDEX(meno!$B:$B,MATCH(B23,meno!$A:$A,0),1)," ")</f>
        <v xml:space="preserve"> </v>
      </c>
      <c r="D23" s="6" t="str">
        <f>IF($G23&lt;&gt;" ",IF(INDEX(meno!$E:$E,MATCH(B23,meno!$A:$A,0),1)=0," ",INDEX(meno!$E:$E,MATCH(B23,meno!$A:$A,0),1))," ")</f>
        <v xml:space="preserve"> </v>
      </c>
      <c r="E23" s="7" t="str">
        <f>IF($B23&lt;&gt;" ",IF(INDEX(meno!$F:$F,MATCH($B23,meno!$A:$A,0),1)=0," ",UPPER(INDEX(meno!$F:$F,MATCH($B23,meno!$A:$A,0),1)))," ")</f>
        <v xml:space="preserve"> </v>
      </c>
      <c r="F23" s="18" t="str">
        <f>IF($G23&lt;&gt;" ",INDEX(meno!$D:$D,MATCH(B23,meno!$A:$A,0),1)," ")</f>
        <v xml:space="preserve"> </v>
      </c>
      <c r="G23" s="5" t="str">
        <f>IF(vysl!$H23="C",IF(HOUR(cas!$B23)=9,"DNF",IF(HOUR(cas!$B23)=8,"DQ",cas!$B23))," ")</f>
        <v xml:space="preserve"> </v>
      </c>
      <c r="H23" s="7" t="str">
        <f t="shared" si="1"/>
        <v xml:space="preserve"> </v>
      </c>
      <c r="I23" s="9" t="str">
        <f>IF($G23&lt;&gt;" ",vysl!$A23," ")</f>
        <v xml:space="preserve"> </v>
      </c>
    </row>
    <row r="24" spans="1:9">
      <c r="A24" s="9" t="str">
        <f t="shared" si="0"/>
        <v xml:space="preserve"> </v>
      </c>
      <c r="B24" s="1" t="str">
        <f>IF($G24 &lt;&gt; " ",cas!A24," ")</f>
        <v xml:space="preserve"> </v>
      </c>
      <c r="C24" s="6" t="str">
        <f>IF($G24&lt;&gt;" ",INDEX(meno!$B:$B,MATCH(B24,meno!$A:$A,0),1)," ")</f>
        <v xml:space="preserve"> </v>
      </c>
      <c r="D24" s="6" t="str">
        <f>IF($G24&lt;&gt;" ",IF(INDEX(meno!$E:$E,MATCH(B24,meno!$A:$A,0),1)=0," ",INDEX(meno!$E:$E,MATCH(B24,meno!$A:$A,0),1))," ")</f>
        <v xml:space="preserve"> </v>
      </c>
      <c r="E24" s="7" t="str">
        <f>IF($B24&lt;&gt;" ",IF(INDEX(meno!$F:$F,MATCH($B24,meno!$A:$A,0),1)=0," ",UPPER(INDEX(meno!$F:$F,MATCH($B24,meno!$A:$A,0),1)))," ")</f>
        <v xml:space="preserve"> </v>
      </c>
      <c r="F24" s="18" t="str">
        <f>IF($G24&lt;&gt;" ",INDEX(meno!$D:$D,MATCH(B24,meno!$A:$A,0),1)," ")</f>
        <v xml:space="preserve"> </v>
      </c>
      <c r="G24" s="5" t="str">
        <f>IF(vysl!$H24="C",IF(HOUR(cas!$B24)=9,"DNF",IF(HOUR(cas!$B24)=8,"DQ",cas!$B24))," ")</f>
        <v xml:space="preserve"> </v>
      </c>
      <c r="H24" s="7" t="str">
        <f t="shared" si="1"/>
        <v xml:space="preserve"> </v>
      </c>
      <c r="I24" s="9" t="str">
        <f>IF($G24&lt;&gt;" ",vysl!$A24," ")</f>
        <v xml:space="preserve"> </v>
      </c>
    </row>
    <row r="25" spans="1:9">
      <c r="A25" s="9" t="str">
        <f t="shared" si="0"/>
        <v xml:space="preserve"> </v>
      </c>
      <c r="B25" s="1" t="str">
        <f>IF($G25 &lt;&gt; " ",cas!A25," ")</f>
        <v xml:space="preserve"> </v>
      </c>
      <c r="C25" s="6" t="str">
        <f>IF($G25&lt;&gt;" ",INDEX(meno!$B:$B,MATCH(B25,meno!$A:$A,0),1)," ")</f>
        <v xml:space="preserve"> </v>
      </c>
      <c r="D25" s="6" t="str">
        <f>IF($G25&lt;&gt;" ",IF(INDEX(meno!$E:$E,MATCH(B25,meno!$A:$A,0),1)=0," ",INDEX(meno!$E:$E,MATCH(B25,meno!$A:$A,0),1))," ")</f>
        <v xml:space="preserve"> </v>
      </c>
      <c r="E25" s="7" t="str">
        <f>IF($B25&lt;&gt;" ",IF(INDEX(meno!$F:$F,MATCH($B25,meno!$A:$A,0),1)=0," ",UPPER(INDEX(meno!$F:$F,MATCH($B25,meno!$A:$A,0),1)))," ")</f>
        <v xml:space="preserve"> </v>
      </c>
      <c r="F25" s="18" t="str">
        <f>IF($G25&lt;&gt;" ",INDEX(meno!$D:$D,MATCH(B25,meno!$A:$A,0),1)," ")</f>
        <v xml:space="preserve"> </v>
      </c>
      <c r="G25" s="5" t="str">
        <f>IF(vysl!$H25="C",IF(HOUR(cas!$B25)=9,"DNF",IF(HOUR(cas!$B25)=8,"DQ",cas!$B25))," ")</f>
        <v xml:space="preserve"> </v>
      </c>
      <c r="H25" s="7" t="str">
        <f t="shared" si="1"/>
        <v xml:space="preserve"> </v>
      </c>
      <c r="I25" s="9" t="str">
        <f>IF($G25&lt;&gt;" ",vysl!$A25," ")</f>
        <v xml:space="preserve"> </v>
      </c>
    </row>
    <row r="26" spans="1:9">
      <c r="A26" s="9" t="str">
        <f t="shared" si="0"/>
        <v xml:space="preserve"> </v>
      </c>
      <c r="B26" s="1" t="str">
        <f>IF($G26 &lt;&gt; " ",cas!A26," ")</f>
        <v xml:space="preserve"> </v>
      </c>
      <c r="C26" s="6" t="str">
        <f>IF($G26&lt;&gt;" ",INDEX(meno!$B:$B,MATCH(B26,meno!$A:$A,0),1)," ")</f>
        <v xml:space="preserve"> </v>
      </c>
      <c r="D26" s="6" t="str">
        <f>IF($G26&lt;&gt;" ",IF(INDEX(meno!$E:$E,MATCH(B26,meno!$A:$A,0),1)=0," ",INDEX(meno!$E:$E,MATCH(B26,meno!$A:$A,0),1))," ")</f>
        <v xml:space="preserve"> </v>
      </c>
      <c r="E26" s="7" t="str">
        <f>IF($B26&lt;&gt;" ",IF(INDEX(meno!$F:$F,MATCH($B26,meno!$A:$A,0),1)=0," ",UPPER(INDEX(meno!$F:$F,MATCH($B26,meno!$A:$A,0),1)))," ")</f>
        <v xml:space="preserve"> </v>
      </c>
      <c r="F26" s="18" t="str">
        <f>IF($G26&lt;&gt;" ",INDEX(meno!$D:$D,MATCH(B26,meno!$A:$A,0),1)," ")</f>
        <v xml:space="preserve"> </v>
      </c>
      <c r="G26" s="5" t="str">
        <f>IF(vysl!$H26="C",IF(HOUR(cas!$B26)=9,"DNF",IF(HOUR(cas!$B26)=8,"DQ",cas!$B26))," ")</f>
        <v xml:space="preserve"> </v>
      </c>
      <c r="H26" s="7" t="str">
        <f t="shared" si="1"/>
        <v xml:space="preserve"> </v>
      </c>
      <c r="I26" s="9" t="str">
        <f>IF($G26&lt;&gt;" ",vysl!$A26," ")</f>
        <v xml:space="preserve"> </v>
      </c>
    </row>
    <row r="27" spans="1:9">
      <c r="A27" s="9" t="str">
        <f t="shared" si="0"/>
        <v xml:space="preserve"> </v>
      </c>
      <c r="B27" s="1" t="str">
        <f>IF($G27 &lt;&gt; " ",cas!A27," ")</f>
        <v xml:space="preserve"> </v>
      </c>
      <c r="C27" s="6" t="str">
        <f>IF($G27&lt;&gt;" ",INDEX(meno!$B:$B,MATCH(B27,meno!$A:$A,0),1)," ")</f>
        <v xml:space="preserve"> </v>
      </c>
      <c r="D27" s="6" t="str">
        <f>IF($G27&lt;&gt;" ",IF(INDEX(meno!$E:$E,MATCH(B27,meno!$A:$A,0),1)=0," ",INDEX(meno!$E:$E,MATCH(B27,meno!$A:$A,0),1))," ")</f>
        <v xml:space="preserve"> </v>
      </c>
      <c r="E27" s="7" t="str">
        <f>IF($B27&lt;&gt;" ",IF(INDEX(meno!$F:$F,MATCH($B27,meno!$A:$A,0),1)=0," ",UPPER(INDEX(meno!$F:$F,MATCH($B27,meno!$A:$A,0),1)))," ")</f>
        <v xml:space="preserve"> </v>
      </c>
      <c r="F27" s="18" t="str">
        <f>IF($G27&lt;&gt;" ",INDEX(meno!$D:$D,MATCH(B27,meno!$A:$A,0),1)," ")</f>
        <v xml:space="preserve"> </v>
      </c>
      <c r="G27" s="5" t="str">
        <f>IF(vysl!$H27="C",IF(HOUR(cas!$B27)=9,"DNF",IF(HOUR(cas!$B27)=8,"DQ",cas!$B27))," ")</f>
        <v xml:space="preserve"> </v>
      </c>
      <c r="H27" s="7" t="str">
        <f t="shared" si="1"/>
        <v xml:space="preserve"> </v>
      </c>
      <c r="I27" s="9" t="str">
        <f>IF($G27&lt;&gt;" ",vysl!$A27," ")</f>
        <v xml:space="preserve"> </v>
      </c>
    </row>
    <row r="28" spans="1:9">
      <c r="A28" s="9" t="str">
        <f t="shared" si="0"/>
        <v xml:space="preserve"> </v>
      </c>
      <c r="B28" s="1" t="str">
        <f>IF($G28 &lt;&gt; " ",cas!A28," ")</f>
        <v xml:space="preserve"> </v>
      </c>
      <c r="C28" s="6" t="str">
        <f>IF($G28&lt;&gt;" ",INDEX(meno!$B:$B,MATCH(B28,meno!$A:$A,0),1)," ")</f>
        <v xml:space="preserve"> </v>
      </c>
      <c r="D28" s="6" t="str">
        <f>IF($G28&lt;&gt;" ",IF(INDEX(meno!$E:$E,MATCH(B28,meno!$A:$A,0),1)=0," ",INDEX(meno!$E:$E,MATCH(B28,meno!$A:$A,0),1))," ")</f>
        <v xml:space="preserve"> </v>
      </c>
      <c r="E28" s="7" t="str">
        <f>IF($B28&lt;&gt;" ",IF(INDEX(meno!$F:$F,MATCH($B28,meno!$A:$A,0),1)=0," ",UPPER(INDEX(meno!$F:$F,MATCH($B28,meno!$A:$A,0),1)))," ")</f>
        <v xml:space="preserve"> </v>
      </c>
      <c r="F28" s="18" t="str">
        <f>IF($G28&lt;&gt;" ",INDEX(meno!$D:$D,MATCH(B28,meno!$A:$A,0),1)," ")</f>
        <v xml:space="preserve"> </v>
      </c>
      <c r="G28" s="5" t="str">
        <f>IF(vysl!$H28="C",IF(HOUR(cas!$B28)=9,"DNF",IF(HOUR(cas!$B28)=8,"DQ",cas!$B28))," ")</f>
        <v xml:space="preserve"> </v>
      </c>
      <c r="H28" s="7" t="str">
        <f t="shared" si="1"/>
        <v xml:space="preserve"> </v>
      </c>
      <c r="I28" s="9" t="str">
        <f>IF($G28&lt;&gt;" ",vysl!$A28," ")</f>
        <v xml:space="preserve"> </v>
      </c>
    </row>
    <row r="29" spans="1:9">
      <c r="A29" s="9" t="str">
        <f t="shared" si="0"/>
        <v xml:space="preserve"> </v>
      </c>
      <c r="B29" s="1" t="str">
        <f>IF($G29 &lt;&gt; " ",cas!A29," ")</f>
        <v xml:space="preserve"> </v>
      </c>
      <c r="C29" s="6" t="str">
        <f>IF($G29&lt;&gt;" ",INDEX(meno!$B:$B,MATCH(B29,meno!$A:$A,0),1)," ")</f>
        <v xml:space="preserve"> </v>
      </c>
      <c r="D29" s="6" t="str">
        <f>IF($G29&lt;&gt;" ",IF(INDEX(meno!$E:$E,MATCH(B29,meno!$A:$A,0),1)=0," ",INDEX(meno!$E:$E,MATCH(B29,meno!$A:$A,0),1))," ")</f>
        <v xml:space="preserve"> </v>
      </c>
      <c r="E29" s="7" t="str">
        <f>IF($B29&lt;&gt;" ",IF(INDEX(meno!$F:$F,MATCH($B29,meno!$A:$A,0),1)=0," ",UPPER(INDEX(meno!$F:$F,MATCH($B29,meno!$A:$A,0),1)))," ")</f>
        <v xml:space="preserve"> </v>
      </c>
      <c r="F29" s="18" t="str">
        <f>IF($G29&lt;&gt;" ",INDEX(meno!$D:$D,MATCH(B29,meno!$A:$A,0),1)," ")</f>
        <v xml:space="preserve"> </v>
      </c>
      <c r="G29" s="5" t="str">
        <f>IF(vysl!$H29="C",IF(HOUR(cas!$B29)=9,"DNF",IF(HOUR(cas!$B29)=8,"DQ",cas!$B29))," ")</f>
        <v xml:space="preserve"> </v>
      </c>
      <c r="H29" s="7" t="str">
        <f t="shared" si="1"/>
        <v xml:space="preserve"> </v>
      </c>
      <c r="I29" s="9" t="str">
        <f>IF($G29&lt;&gt;" ",vysl!$A29," ")</f>
        <v xml:space="preserve"> </v>
      </c>
    </row>
    <row r="30" spans="1:9">
      <c r="A30" s="9" t="str">
        <f t="shared" si="0"/>
        <v xml:space="preserve"> </v>
      </c>
      <c r="B30" s="1" t="str">
        <f>IF($G30 &lt;&gt; " ",cas!A30," ")</f>
        <v xml:space="preserve"> </v>
      </c>
      <c r="C30" s="6" t="str">
        <f>IF($G30&lt;&gt;" ",INDEX(meno!$B:$B,MATCH(B30,meno!$A:$A,0),1)," ")</f>
        <v xml:space="preserve"> </v>
      </c>
      <c r="D30" s="6" t="str">
        <f>IF($G30&lt;&gt;" ",IF(INDEX(meno!$E:$E,MATCH(B30,meno!$A:$A,0),1)=0," ",INDEX(meno!$E:$E,MATCH(B30,meno!$A:$A,0),1))," ")</f>
        <v xml:space="preserve"> </v>
      </c>
      <c r="E30" s="7" t="str">
        <f>IF($B30&lt;&gt;" ",IF(INDEX(meno!$F:$F,MATCH($B30,meno!$A:$A,0),1)=0," ",UPPER(INDEX(meno!$F:$F,MATCH($B30,meno!$A:$A,0),1)))," ")</f>
        <v xml:space="preserve"> </v>
      </c>
      <c r="F30" s="18" t="str">
        <f>IF($G30&lt;&gt;" ",INDEX(meno!$D:$D,MATCH(B30,meno!$A:$A,0),1)," ")</f>
        <v xml:space="preserve"> </v>
      </c>
      <c r="G30" s="5" t="str">
        <f>IF(vysl!$H30="C",IF(HOUR(cas!$B30)=9,"DNF",IF(HOUR(cas!$B30)=8,"DQ",cas!$B30))," ")</f>
        <v xml:space="preserve"> </v>
      </c>
      <c r="H30" s="7" t="str">
        <f t="shared" si="1"/>
        <v xml:space="preserve"> </v>
      </c>
      <c r="I30" s="9" t="str">
        <f>IF($G30&lt;&gt;" ",vysl!$A30," ")</f>
        <v xml:space="preserve"> </v>
      </c>
    </row>
    <row r="31" spans="1:9">
      <c r="A31" s="9" t="str">
        <f t="shared" si="0"/>
        <v xml:space="preserve"> </v>
      </c>
      <c r="B31" s="1" t="str">
        <f>IF($G31 &lt;&gt; " ",cas!A31," ")</f>
        <v xml:space="preserve"> </v>
      </c>
      <c r="C31" s="6" t="str">
        <f>IF($G31&lt;&gt;" ",INDEX(meno!$B:$B,MATCH(B31,meno!$A:$A,0),1)," ")</f>
        <v xml:space="preserve"> </v>
      </c>
      <c r="D31" s="6" t="str">
        <f>IF($G31&lt;&gt;" ",IF(INDEX(meno!$E:$E,MATCH(B31,meno!$A:$A,0),1)=0," ",INDEX(meno!$E:$E,MATCH(B31,meno!$A:$A,0),1))," ")</f>
        <v xml:space="preserve"> </v>
      </c>
      <c r="E31" s="7" t="str">
        <f>IF($B31&lt;&gt;" ",IF(INDEX(meno!$F:$F,MATCH($B31,meno!$A:$A,0),1)=0," ",UPPER(INDEX(meno!$F:$F,MATCH($B31,meno!$A:$A,0),1)))," ")</f>
        <v xml:space="preserve"> </v>
      </c>
      <c r="F31" s="18" t="str">
        <f>IF($G31&lt;&gt;" ",INDEX(meno!$D:$D,MATCH(B31,meno!$A:$A,0),1)," ")</f>
        <v xml:space="preserve"> </v>
      </c>
      <c r="G31" s="5" t="str">
        <f>IF(vysl!$H31="C",IF(HOUR(cas!$B31)=9,"DNF",IF(HOUR(cas!$B31)=8,"DQ",cas!$B31))," ")</f>
        <v xml:space="preserve"> </v>
      </c>
      <c r="H31" s="7" t="str">
        <f t="shared" si="1"/>
        <v xml:space="preserve"> </v>
      </c>
      <c r="I31" s="9" t="str">
        <f>IF($G31&lt;&gt;" ",vysl!$A31," ")</f>
        <v xml:space="preserve"> </v>
      </c>
    </row>
    <row r="32" spans="1:9">
      <c r="A32" s="9" t="str">
        <f t="shared" si="0"/>
        <v xml:space="preserve"> </v>
      </c>
      <c r="B32" s="1" t="str">
        <f>IF($G32 &lt;&gt; " ",cas!A32," ")</f>
        <v xml:space="preserve"> </v>
      </c>
      <c r="C32" s="6" t="str">
        <f>IF($G32&lt;&gt;" ",INDEX(meno!$B:$B,MATCH(B32,meno!$A:$A,0),1)," ")</f>
        <v xml:space="preserve"> </v>
      </c>
      <c r="D32" s="6" t="str">
        <f>IF($G32&lt;&gt;" ",IF(INDEX(meno!$E:$E,MATCH(B32,meno!$A:$A,0),1)=0," ",INDEX(meno!$E:$E,MATCH(B32,meno!$A:$A,0),1))," ")</f>
        <v xml:space="preserve"> </v>
      </c>
      <c r="E32" s="7" t="str">
        <f>IF($B32&lt;&gt;" ",IF(INDEX(meno!$F:$F,MATCH($B32,meno!$A:$A,0),1)=0," ",UPPER(INDEX(meno!$F:$F,MATCH($B32,meno!$A:$A,0),1)))," ")</f>
        <v xml:space="preserve"> </v>
      </c>
      <c r="F32" s="18" t="str">
        <f>IF($G32&lt;&gt;" ",INDEX(meno!$D:$D,MATCH(B32,meno!$A:$A,0),1)," ")</f>
        <v xml:space="preserve"> </v>
      </c>
      <c r="G32" s="5" t="str">
        <f>IF(vysl!$H32="C",IF(HOUR(cas!$B32)=9,"DNF",IF(HOUR(cas!$B32)=8,"DQ",cas!$B32))," ")</f>
        <v xml:space="preserve"> </v>
      </c>
      <c r="H32" s="7" t="str">
        <f t="shared" si="1"/>
        <v xml:space="preserve"> </v>
      </c>
      <c r="I32" s="9" t="str">
        <f>IF($G32&lt;&gt;" ",vysl!$A32," ")</f>
        <v xml:space="preserve"> </v>
      </c>
    </row>
    <row r="33" spans="1:9">
      <c r="A33" s="9">
        <f t="shared" si="0"/>
        <v>1</v>
      </c>
      <c r="B33" s="1">
        <f>IF($G33 &lt;&gt; " ",cas!A33," ")</f>
        <v>85</v>
      </c>
      <c r="C33" s="6" t="str">
        <f>IF($G33&lt;&gt;" ",INDEX(meno!$B:$B,MATCH(B33,meno!$A:$A,0),1)," ")</f>
        <v>Jaro Šeliga</v>
      </c>
      <c r="D33" s="6" t="str">
        <f>IF($G33&lt;&gt;" ",IF(INDEX(meno!$E:$E,MATCH(B33,meno!$A:$A,0),1)=0," ",INDEX(meno!$E:$E,MATCH(B33,meno!$A:$A,0),1))," ")</f>
        <v>STU TT</v>
      </c>
      <c r="E33" s="7" t="str">
        <f>IF($B33&lt;&gt;" ",IF(INDEX(meno!$F:$F,MATCH($B33,meno!$A:$A,0),1)=0," ",UPPER(INDEX(meno!$F:$F,MATCH($B33,meno!$A:$A,0),1)))," ")</f>
        <v xml:space="preserve"> </v>
      </c>
      <c r="F33" s="18">
        <f>IF($G33&lt;&gt;" ",INDEX(meno!$D:$D,MATCH(B33,meno!$A:$A,0),1)," ")</f>
        <v>1950</v>
      </c>
      <c r="G33" s="5">
        <f>IF(vysl!$H33="C",IF(HOUR(cas!$B33)=9,"DNF",IF(HOUR(cas!$B33)=8,"DQ",cas!$B33))," ")</f>
        <v>8.2523148148148151E-2</v>
      </c>
      <c r="H33" s="7" t="str">
        <f t="shared" si="1"/>
        <v>C</v>
      </c>
      <c r="I33" s="9">
        <f>IF($G33&lt;&gt;" ",vysl!$A33," ")</f>
        <v>32</v>
      </c>
    </row>
    <row r="34" spans="1:9">
      <c r="A34" s="9" t="str">
        <f t="shared" si="0"/>
        <v xml:space="preserve"> </v>
      </c>
      <c r="B34" s="1" t="str">
        <f>IF($G34 &lt;&gt; " ",cas!A34," ")</f>
        <v xml:space="preserve"> </v>
      </c>
      <c r="C34" s="6" t="str">
        <f>IF($G34&lt;&gt;" ",INDEX(meno!$B:$B,MATCH(B34,meno!$A:$A,0),1)," ")</f>
        <v xml:space="preserve"> </v>
      </c>
      <c r="D34" s="6" t="str">
        <f>IF($G34&lt;&gt;" ",IF(INDEX(meno!$E:$E,MATCH(B34,meno!$A:$A,0),1)=0," ",INDEX(meno!$E:$E,MATCH(B34,meno!$A:$A,0),1))," ")</f>
        <v xml:space="preserve"> </v>
      </c>
      <c r="E34" s="7" t="str">
        <f>IF($B34&lt;&gt;" ",IF(INDEX(meno!$F:$F,MATCH($B34,meno!$A:$A,0),1)=0," ",UPPER(INDEX(meno!$F:$F,MATCH($B34,meno!$A:$A,0),1)))," ")</f>
        <v xml:space="preserve"> </v>
      </c>
      <c r="F34" s="18" t="str">
        <f>IF($G34&lt;&gt;" ",INDEX(meno!$D:$D,MATCH(B34,meno!$A:$A,0),1)," ")</f>
        <v xml:space="preserve"> </v>
      </c>
      <c r="G34" s="5" t="str">
        <f>IF(vysl!$H34="C",IF(HOUR(cas!$B34)=9,"DNF",IF(HOUR(cas!$B34)=8,"DQ",cas!$B34))," ")</f>
        <v xml:space="preserve"> </v>
      </c>
      <c r="H34" s="7" t="str">
        <f t="shared" si="1"/>
        <v xml:space="preserve"> </v>
      </c>
      <c r="I34" s="9" t="str">
        <f>IF($G34&lt;&gt;" ",vysl!$A34," ")</f>
        <v xml:space="preserve"> </v>
      </c>
    </row>
    <row r="35" spans="1:9">
      <c r="A35" s="9" t="str">
        <f t="shared" si="0"/>
        <v xml:space="preserve"> </v>
      </c>
      <c r="B35" s="1" t="str">
        <f>IF($G35 &lt;&gt; " ",cas!A35," ")</f>
        <v xml:space="preserve"> </v>
      </c>
      <c r="C35" s="6" t="str">
        <f>IF($G35&lt;&gt;" ",INDEX(meno!$B:$B,MATCH(B35,meno!$A:$A,0),1)," ")</f>
        <v xml:space="preserve"> </v>
      </c>
      <c r="D35" s="6" t="str">
        <f>IF($G35&lt;&gt;" ",IF(INDEX(meno!$E:$E,MATCH(B35,meno!$A:$A,0),1)=0," ",INDEX(meno!$E:$E,MATCH(B35,meno!$A:$A,0),1))," ")</f>
        <v xml:space="preserve"> </v>
      </c>
      <c r="E35" s="7" t="str">
        <f>IF($B35&lt;&gt;" ",IF(INDEX(meno!$F:$F,MATCH($B35,meno!$A:$A,0),1)=0," ",UPPER(INDEX(meno!$F:$F,MATCH($B35,meno!$A:$A,0),1)))," ")</f>
        <v xml:space="preserve"> </v>
      </c>
      <c r="F35" s="18" t="str">
        <f>IF($G35&lt;&gt;" ",INDEX(meno!$D:$D,MATCH(B35,meno!$A:$A,0),1)," ")</f>
        <v xml:space="preserve"> </v>
      </c>
      <c r="G35" s="5" t="str">
        <f>IF(vysl!$H35="C",IF(HOUR(cas!$B35)=9,"DNF",IF(HOUR(cas!$B35)=8,"DQ",cas!$B35))," ")</f>
        <v xml:space="preserve"> </v>
      </c>
      <c r="H35" s="7" t="str">
        <f t="shared" si="1"/>
        <v xml:space="preserve"> </v>
      </c>
      <c r="I35" s="9" t="str">
        <f>IF($G35&lt;&gt;" ",vysl!$A35," ")</f>
        <v xml:space="preserve"> </v>
      </c>
    </row>
    <row r="36" spans="1:9">
      <c r="A36" s="9" t="str">
        <f t="shared" si="0"/>
        <v xml:space="preserve"> </v>
      </c>
      <c r="B36" s="1" t="str">
        <f>IF($G36 &lt;&gt; " ",cas!A36," ")</f>
        <v xml:space="preserve"> </v>
      </c>
      <c r="C36" s="6" t="str">
        <f>IF($G36&lt;&gt;" ",INDEX(meno!$B:$B,MATCH(B36,meno!$A:$A,0),1)," ")</f>
        <v xml:space="preserve"> </v>
      </c>
      <c r="D36" s="6" t="str">
        <f>IF($G36&lt;&gt;" ",IF(INDEX(meno!$E:$E,MATCH(B36,meno!$A:$A,0),1)=0," ",INDEX(meno!$E:$E,MATCH(B36,meno!$A:$A,0),1))," ")</f>
        <v xml:space="preserve"> </v>
      </c>
      <c r="E36" s="7" t="str">
        <f>IF($B36&lt;&gt;" ",IF(INDEX(meno!$F:$F,MATCH($B36,meno!$A:$A,0),1)=0," ",UPPER(INDEX(meno!$F:$F,MATCH($B36,meno!$A:$A,0),1)))," ")</f>
        <v xml:space="preserve"> </v>
      </c>
      <c r="F36" s="18" t="str">
        <f>IF($G36&lt;&gt;" ",INDEX(meno!$D:$D,MATCH(B36,meno!$A:$A,0),1)," ")</f>
        <v xml:space="preserve"> </v>
      </c>
      <c r="G36" s="5" t="str">
        <f>IF(vysl!$H36="C",IF(HOUR(cas!$B36)=9,"DNF",IF(HOUR(cas!$B36)=8,"DQ",cas!$B36))," ")</f>
        <v xml:space="preserve"> </v>
      </c>
      <c r="H36" s="7" t="str">
        <f t="shared" si="1"/>
        <v xml:space="preserve"> </v>
      </c>
      <c r="I36" s="9" t="str">
        <f>IF($G36&lt;&gt;" ",vysl!$A36," ")</f>
        <v xml:space="preserve"> </v>
      </c>
    </row>
    <row r="37" spans="1:9">
      <c r="A37" s="9" t="str">
        <f t="shared" si="0"/>
        <v xml:space="preserve"> </v>
      </c>
      <c r="B37" s="1" t="str">
        <f>IF($G37 &lt;&gt; " ",cas!A37," ")</f>
        <v xml:space="preserve"> </v>
      </c>
      <c r="C37" s="6" t="str">
        <f>IF($G37&lt;&gt;" ",INDEX(meno!$B:$B,MATCH(B37,meno!$A:$A,0),1)," ")</f>
        <v xml:space="preserve"> </v>
      </c>
      <c r="D37" s="6" t="str">
        <f>IF($G37&lt;&gt;" ",IF(INDEX(meno!$E:$E,MATCH(B37,meno!$A:$A,0),1)=0," ",INDEX(meno!$E:$E,MATCH(B37,meno!$A:$A,0),1))," ")</f>
        <v xml:space="preserve"> </v>
      </c>
      <c r="E37" s="7" t="str">
        <f>IF($B37&lt;&gt;" ",IF(INDEX(meno!$F:$F,MATCH($B37,meno!$A:$A,0),1)=0," ",UPPER(INDEX(meno!$F:$F,MATCH($B37,meno!$A:$A,0),1)))," ")</f>
        <v xml:space="preserve"> </v>
      </c>
      <c r="F37" s="18" t="str">
        <f>IF($G37&lt;&gt;" ",INDEX(meno!$D:$D,MATCH(B37,meno!$A:$A,0),1)," ")</f>
        <v xml:space="preserve"> </v>
      </c>
      <c r="G37" s="5" t="str">
        <f>IF(vysl!$H37="C",IF(HOUR(cas!$B37)=9,"DNF",IF(HOUR(cas!$B37)=8,"DQ",cas!$B37))," ")</f>
        <v xml:space="preserve"> </v>
      </c>
      <c r="H37" s="7" t="str">
        <f t="shared" si="1"/>
        <v xml:space="preserve"> </v>
      </c>
      <c r="I37" s="9" t="str">
        <f>IF($G37&lt;&gt;" ",vysl!$A37," ")</f>
        <v xml:space="preserve"> </v>
      </c>
    </row>
    <row r="38" spans="1:9">
      <c r="A38" s="9" t="str">
        <f t="shared" si="0"/>
        <v xml:space="preserve"> </v>
      </c>
      <c r="B38" s="1" t="str">
        <f>IF($G38 &lt;&gt; " ",cas!A38," ")</f>
        <v xml:space="preserve"> </v>
      </c>
      <c r="C38" s="6" t="str">
        <f>IF($G38&lt;&gt;" ",INDEX(meno!$B:$B,MATCH(B38,meno!$A:$A,0),1)," ")</f>
        <v xml:space="preserve"> </v>
      </c>
      <c r="D38" s="6" t="str">
        <f>IF($G38&lt;&gt;" ",IF(INDEX(meno!$E:$E,MATCH(B38,meno!$A:$A,0),1)=0," ",INDEX(meno!$E:$E,MATCH(B38,meno!$A:$A,0),1))," ")</f>
        <v xml:space="preserve"> </v>
      </c>
      <c r="E38" s="7" t="str">
        <f>IF($B38&lt;&gt;" ",IF(INDEX(meno!$F:$F,MATCH($B38,meno!$A:$A,0),1)=0," ",UPPER(INDEX(meno!$F:$F,MATCH($B38,meno!$A:$A,0),1)))," ")</f>
        <v xml:space="preserve"> </v>
      </c>
      <c r="F38" s="18" t="str">
        <f>IF($G38&lt;&gt;" ",INDEX(meno!$D:$D,MATCH(B38,meno!$A:$A,0),1)," ")</f>
        <v xml:space="preserve"> </v>
      </c>
      <c r="G38" s="5" t="str">
        <f>IF(vysl!$H38="C",IF(HOUR(cas!$B38)=9,"DNF",IF(HOUR(cas!$B38)=8,"DQ",cas!$B38))," ")</f>
        <v xml:space="preserve"> </v>
      </c>
      <c r="H38" s="7" t="str">
        <f t="shared" si="1"/>
        <v xml:space="preserve"> </v>
      </c>
      <c r="I38" s="9" t="str">
        <f>IF($G38&lt;&gt;" ",vysl!$A38," ")</f>
        <v xml:space="preserve"> </v>
      </c>
    </row>
    <row r="39" spans="1:9">
      <c r="A39" s="9">
        <f t="shared" si="0"/>
        <v>2</v>
      </c>
      <c r="B39" s="1">
        <f>IF($G39 &lt;&gt; " ",cas!A39," ")</f>
        <v>19</v>
      </c>
      <c r="C39" s="6" t="str">
        <f>IF($G39&lt;&gt;" ",INDEX(meno!$B:$B,MATCH(B39,meno!$A:$A,0),1)," ")</f>
        <v>Ján Štekauer</v>
      </c>
      <c r="D39" s="6" t="str">
        <f>IF($G39&lt;&gt;" ",IF(INDEX(meno!$E:$E,MATCH(B39,meno!$A:$A,0),1)=0," ",INDEX(meno!$E:$E,MATCH(B39,meno!$A:$A,0),1))," ")</f>
        <v>BBS BA</v>
      </c>
      <c r="E39" s="7" t="str">
        <f>IF($B39&lt;&gt;" ",IF(INDEX(meno!$F:$F,MATCH($B39,meno!$A:$A,0),1)=0," ",UPPER(INDEX(meno!$F:$F,MATCH($B39,meno!$A:$A,0),1)))," ")</f>
        <v xml:space="preserve"> </v>
      </c>
      <c r="F39" s="18">
        <f>IF($G39&lt;&gt;" ",INDEX(meno!$D:$D,MATCH(B39,meno!$A:$A,0),1)," ")</f>
        <v>1949</v>
      </c>
      <c r="G39" s="5">
        <f>IF(vysl!$H39="C",IF(HOUR(cas!$B39)=9,"DNF",IF(HOUR(cas!$B39)=8,"DQ",cas!$B39))," ")</f>
        <v>8.5370370370370374E-2</v>
      </c>
      <c r="H39" s="7" t="str">
        <f t="shared" si="1"/>
        <v>C</v>
      </c>
      <c r="I39" s="9">
        <f>IF($G39&lt;&gt;" ",vysl!$A39," ")</f>
        <v>38</v>
      </c>
    </row>
    <row r="40" spans="1:9">
      <c r="A40" s="9" t="str">
        <f t="shared" si="0"/>
        <v xml:space="preserve"> </v>
      </c>
      <c r="B40" s="1" t="str">
        <f>IF($G40 &lt;&gt; " ",cas!A40," ")</f>
        <v xml:space="preserve"> </v>
      </c>
      <c r="C40" s="6" t="str">
        <f>IF($G40&lt;&gt;" ",INDEX(meno!$B:$B,MATCH(B40,meno!$A:$A,0),1)," ")</f>
        <v xml:space="preserve"> </v>
      </c>
      <c r="D40" s="6" t="str">
        <f>IF($G40&lt;&gt;" ",IF(INDEX(meno!$E:$E,MATCH(B40,meno!$A:$A,0),1)=0," ",INDEX(meno!$E:$E,MATCH(B40,meno!$A:$A,0),1))," ")</f>
        <v xml:space="preserve"> </v>
      </c>
      <c r="E40" s="7" t="str">
        <f>IF($B40&lt;&gt;" ",IF(INDEX(meno!$F:$F,MATCH($B40,meno!$A:$A,0),1)=0," ",UPPER(INDEX(meno!$F:$F,MATCH($B40,meno!$A:$A,0),1)))," ")</f>
        <v xml:space="preserve"> </v>
      </c>
      <c r="F40" s="18" t="str">
        <f>IF($G40&lt;&gt;" ",INDEX(meno!$D:$D,MATCH(B40,meno!$A:$A,0),1)," ")</f>
        <v xml:space="preserve"> </v>
      </c>
      <c r="G40" s="5" t="str">
        <f>IF(vysl!$H40="C",IF(HOUR(cas!$B40)=9,"DNF",IF(HOUR(cas!$B40)=8,"DQ",cas!$B40))," ")</f>
        <v xml:space="preserve"> </v>
      </c>
      <c r="H40" s="7" t="str">
        <f t="shared" si="1"/>
        <v xml:space="preserve"> </v>
      </c>
      <c r="I40" s="9" t="str">
        <f>IF($G40&lt;&gt;" ",vysl!$A40," ")</f>
        <v xml:space="preserve"> </v>
      </c>
    </row>
    <row r="41" spans="1:9">
      <c r="A41" s="9" t="str">
        <f t="shared" si="0"/>
        <v xml:space="preserve"> </v>
      </c>
      <c r="B41" s="1" t="str">
        <f>IF($G41 &lt;&gt; " ",cas!A41," ")</f>
        <v xml:space="preserve"> </v>
      </c>
      <c r="C41" s="6" t="str">
        <f>IF($G41&lt;&gt;" ",INDEX(meno!$B:$B,MATCH(B41,meno!$A:$A,0),1)," ")</f>
        <v xml:space="preserve"> </v>
      </c>
      <c r="D41" s="6" t="str">
        <f>IF($G41&lt;&gt;" ",IF(INDEX(meno!$E:$E,MATCH(B41,meno!$A:$A,0),1)=0," ",INDEX(meno!$E:$E,MATCH(B41,meno!$A:$A,0),1))," ")</f>
        <v xml:space="preserve"> </v>
      </c>
      <c r="E41" s="7" t="str">
        <f>IF($B41&lt;&gt;" ",IF(INDEX(meno!$F:$F,MATCH($B41,meno!$A:$A,0),1)=0," ",UPPER(INDEX(meno!$F:$F,MATCH($B41,meno!$A:$A,0),1)))," ")</f>
        <v xml:space="preserve"> </v>
      </c>
      <c r="F41" s="18" t="str">
        <f>IF($G41&lt;&gt;" ",INDEX(meno!$D:$D,MATCH(B41,meno!$A:$A,0),1)," ")</f>
        <v xml:space="preserve"> </v>
      </c>
      <c r="G41" s="5" t="str">
        <f>IF(vysl!$H41="C",IF(HOUR(cas!$B41)=9,"DNF",IF(HOUR(cas!$B41)=8,"DQ",cas!$B41))," ")</f>
        <v xml:space="preserve"> </v>
      </c>
      <c r="H41" s="7" t="str">
        <f t="shared" si="1"/>
        <v xml:space="preserve"> </v>
      </c>
      <c r="I41" s="9" t="str">
        <f>IF($G41&lt;&gt;" ",vysl!$A41," ")</f>
        <v xml:space="preserve"> </v>
      </c>
    </row>
    <row r="42" spans="1:9">
      <c r="A42" s="9" t="str">
        <f t="shared" si="0"/>
        <v xml:space="preserve"> </v>
      </c>
      <c r="B42" s="1" t="str">
        <f>IF($G42 &lt;&gt; " ",cas!A42," ")</f>
        <v xml:space="preserve"> </v>
      </c>
      <c r="C42" s="6" t="str">
        <f>IF($G42&lt;&gt;" ",INDEX(meno!$B:$B,MATCH(B42,meno!$A:$A,0),1)," ")</f>
        <v xml:space="preserve"> </v>
      </c>
      <c r="D42" s="6" t="str">
        <f>IF($G42&lt;&gt;" ",IF(INDEX(meno!$E:$E,MATCH(B42,meno!$A:$A,0),1)=0," ",INDEX(meno!$E:$E,MATCH(B42,meno!$A:$A,0),1))," ")</f>
        <v xml:space="preserve"> </v>
      </c>
      <c r="E42" s="7" t="str">
        <f>IF($B42&lt;&gt;" ",IF(INDEX(meno!$F:$F,MATCH($B42,meno!$A:$A,0),1)=0," ",UPPER(INDEX(meno!$F:$F,MATCH($B42,meno!$A:$A,0),1)))," ")</f>
        <v xml:space="preserve"> </v>
      </c>
      <c r="F42" s="18" t="str">
        <f>IF($G42&lt;&gt;" ",INDEX(meno!$D:$D,MATCH(B42,meno!$A:$A,0),1)," ")</f>
        <v xml:space="preserve"> </v>
      </c>
      <c r="G42" s="5" t="str">
        <f>IF(vysl!$H42="C",IF(HOUR(cas!$B42)=9,"DNF",IF(HOUR(cas!$B42)=8,"DQ",cas!$B42))," ")</f>
        <v xml:space="preserve"> </v>
      </c>
      <c r="H42" s="7" t="str">
        <f t="shared" si="1"/>
        <v xml:space="preserve"> </v>
      </c>
      <c r="I42" s="9" t="str">
        <f>IF($G42&lt;&gt;" ",vysl!$A42," ")</f>
        <v xml:space="preserve"> </v>
      </c>
    </row>
    <row r="43" spans="1:9">
      <c r="A43" s="9" t="str">
        <f t="shared" si="0"/>
        <v xml:space="preserve"> </v>
      </c>
      <c r="B43" s="1" t="str">
        <f>IF($G43 &lt;&gt; " ",cas!A43," ")</f>
        <v xml:space="preserve"> </v>
      </c>
      <c r="C43" s="6" t="str">
        <f>IF($G43&lt;&gt;" ",INDEX(meno!$B:$B,MATCH(B43,meno!$A:$A,0),1)," ")</f>
        <v xml:space="preserve"> </v>
      </c>
      <c r="D43" s="6" t="str">
        <f>IF($G43&lt;&gt;" ",IF(INDEX(meno!$E:$E,MATCH(B43,meno!$A:$A,0),1)=0," ",INDEX(meno!$E:$E,MATCH(B43,meno!$A:$A,0),1))," ")</f>
        <v xml:space="preserve"> </v>
      </c>
      <c r="E43" s="7" t="str">
        <f>IF($B43&lt;&gt;" ",IF(INDEX(meno!$F:$F,MATCH($B43,meno!$A:$A,0),1)=0," ",UPPER(INDEX(meno!$F:$F,MATCH($B43,meno!$A:$A,0),1)))," ")</f>
        <v xml:space="preserve"> </v>
      </c>
      <c r="F43" s="18" t="str">
        <f>IF($G43&lt;&gt;" ",INDEX(meno!$D:$D,MATCH(B43,meno!$A:$A,0),1)," ")</f>
        <v xml:space="preserve"> </v>
      </c>
      <c r="G43" s="5" t="str">
        <f>IF(vysl!$H43="C",IF(HOUR(cas!$B43)=9,"DNF",IF(HOUR(cas!$B43)=8,"DQ",cas!$B43))," ")</f>
        <v xml:space="preserve"> </v>
      </c>
      <c r="H43" s="7" t="str">
        <f t="shared" si="1"/>
        <v xml:space="preserve"> </v>
      </c>
      <c r="I43" s="9" t="str">
        <f>IF($G43&lt;&gt;" ",vysl!$A43," ")</f>
        <v xml:space="preserve"> </v>
      </c>
    </row>
    <row r="44" spans="1:9">
      <c r="A44" s="9" t="str">
        <f t="shared" si="0"/>
        <v xml:space="preserve"> </v>
      </c>
      <c r="B44" s="1" t="str">
        <f>IF($G44 &lt;&gt; " ",cas!A44," ")</f>
        <v xml:space="preserve"> </v>
      </c>
      <c r="C44" s="6" t="str">
        <f>IF($G44&lt;&gt;" ",INDEX(meno!$B:$B,MATCH(B44,meno!$A:$A,0),1)," ")</f>
        <v xml:space="preserve"> </v>
      </c>
      <c r="D44" s="6" t="str">
        <f>IF($G44&lt;&gt;" ",IF(INDEX(meno!$E:$E,MATCH(B44,meno!$A:$A,0),1)=0," ",INDEX(meno!$E:$E,MATCH(B44,meno!$A:$A,0),1))," ")</f>
        <v xml:space="preserve"> </v>
      </c>
      <c r="E44" s="7" t="str">
        <f>IF($B44&lt;&gt;" ",IF(INDEX(meno!$F:$F,MATCH($B44,meno!$A:$A,0),1)=0," ",UPPER(INDEX(meno!$F:$F,MATCH($B44,meno!$A:$A,0),1)))," ")</f>
        <v xml:space="preserve"> </v>
      </c>
      <c r="F44" s="18" t="str">
        <f>IF($G44&lt;&gt;" ",INDEX(meno!$D:$D,MATCH(B44,meno!$A:$A,0),1)," ")</f>
        <v xml:space="preserve"> </v>
      </c>
      <c r="G44" s="5" t="str">
        <f>IF(vysl!$H44="C",IF(HOUR(cas!$B44)=9,"DNF",IF(HOUR(cas!$B44)=8,"DQ",cas!$B44))," ")</f>
        <v xml:space="preserve"> </v>
      </c>
      <c r="H44" s="7" t="str">
        <f t="shared" si="1"/>
        <v xml:space="preserve"> </v>
      </c>
      <c r="I44" s="9" t="str">
        <f>IF($G44&lt;&gt;" ",vysl!$A44," ")</f>
        <v xml:space="preserve"> </v>
      </c>
    </row>
    <row r="45" spans="1:9">
      <c r="A45" s="9">
        <f t="shared" si="0"/>
        <v>3</v>
      </c>
      <c r="B45" s="1">
        <f>IF($G45 &lt;&gt; " ",cas!A45," ")</f>
        <v>13</v>
      </c>
      <c r="C45" s="6" t="str">
        <f>IF($G45&lt;&gt;" ",INDEX(meno!$B:$B,MATCH(B45,meno!$A:$A,0),1)," ")</f>
        <v>Ludovít Volek</v>
      </c>
      <c r="D45" s="6" t="str">
        <f>IF($G45&lt;&gt;" ",IF(INDEX(meno!$E:$E,MATCH(B45,meno!$A:$A,0),1)=0," ",INDEX(meno!$E:$E,MATCH(B45,meno!$A:$A,0),1))," ")</f>
        <v>BBS BA</v>
      </c>
      <c r="E45" s="7" t="str">
        <f>IF($B45&lt;&gt;" ",IF(INDEX(meno!$F:$F,MATCH($B45,meno!$A:$A,0),1)=0," ",UPPER(INDEX(meno!$F:$F,MATCH($B45,meno!$A:$A,0),1)))," ")</f>
        <v xml:space="preserve"> </v>
      </c>
      <c r="F45" s="18">
        <f>IF($G45&lt;&gt;" ",INDEX(meno!$D:$D,MATCH(B45,meno!$A:$A,0),1)," ")</f>
        <v>1951</v>
      </c>
      <c r="G45" s="5">
        <f>IF(vysl!$H45="C",IF(HOUR(cas!$B45)=9,"DNF",IF(HOUR(cas!$B45)=8,"DQ",cas!$B45))," ")</f>
        <v>8.8749999999999996E-2</v>
      </c>
      <c r="H45" s="7" t="str">
        <f t="shared" si="1"/>
        <v>C</v>
      </c>
      <c r="I45" s="9">
        <f>IF($G45&lt;&gt;" ",vysl!$A45," ")</f>
        <v>44</v>
      </c>
    </row>
    <row r="46" spans="1:9">
      <c r="A46" s="9" t="str">
        <f t="shared" si="0"/>
        <v xml:space="preserve"> </v>
      </c>
      <c r="B46" s="1" t="str">
        <f>IF($G46 &lt;&gt; " ",cas!A46," ")</f>
        <v xml:space="preserve"> </v>
      </c>
      <c r="C46" s="6" t="str">
        <f>IF($G46&lt;&gt;" ",INDEX(meno!$B:$B,MATCH(B46,meno!$A:$A,0),1)," ")</f>
        <v xml:space="preserve"> </v>
      </c>
      <c r="D46" s="6" t="str">
        <f>IF($G46&lt;&gt;" ",IF(INDEX(meno!$E:$E,MATCH(B46,meno!$A:$A,0),1)=0," ",INDEX(meno!$E:$E,MATCH(B46,meno!$A:$A,0),1))," ")</f>
        <v xml:space="preserve"> </v>
      </c>
      <c r="E46" s="7" t="str">
        <f>IF($B46&lt;&gt;" ",IF(INDEX(meno!$F:$F,MATCH($B46,meno!$A:$A,0),1)=0," ",UPPER(INDEX(meno!$F:$F,MATCH($B46,meno!$A:$A,0),1)))," ")</f>
        <v xml:space="preserve"> </v>
      </c>
      <c r="F46" s="18" t="str">
        <f>IF($G46&lt;&gt;" ",INDEX(meno!$D:$D,MATCH(B46,meno!$A:$A,0),1)," ")</f>
        <v xml:space="preserve"> </v>
      </c>
      <c r="G46" s="5" t="str">
        <f>IF(vysl!$H46="C",IF(HOUR(cas!$B46)=9,"DNF",IF(HOUR(cas!$B46)=8,"DQ",cas!$B46))," ")</f>
        <v xml:space="preserve"> </v>
      </c>
      <c r="H46" s="7" t="str">
        <f t="shared" si="1"/>
        <v xml:space="preserve"> </v>
      </c>
      <c r="I46" s="9" t="str">
        <f>IF($G46&lt;&gt;" ",vysl!$A46," ")</f>
        <v xml:space="preserve"> </v>
      </c>
    </row>
    <row r="47" spans="1:9">
      <c r="A47" s="9" t="str">
        <f t="shared" si="0"/>
        <v xml:space="preserve"> </v>
      </c>
      <c r="B47" s="1" t="str">
        <f>IF($G47 &lt;&gt; " ",cas!A47," ")</f>
        <v xml:space="preserve"> </v>
      </c>
      <c r="C47" s="6" t="str">
        <f>IF($G47&lt;&gt;" ",INDEX(meno!$B:$B,MATCH(B47,meno!$A:$A,0),1)," ")</f>
        <v xml:space="preserve"> </v>
      </c>
      <c r="D47" s="6" t="str">
        <f>IF($G47&lt;&gt;" ",IF(INDEX(meno!$E:$E,MATCH(B47,meno!$A:$A,0),1)=0," ",INDEX(meno!$E:$E,MATCH(B47,meno!$A:$A,0),1))," ")</f>
        <v xml:space="preserve"> </v>
      </c>
      <c r="E47" s="7" t="str">
        <f>IF($B47&lt;&gt;" ",IF(INDEX(meno!$F:$F,MATCH($B47,meno!$A:$A,0),1)=0," ",UPPER(INDEX(meno!$F:$F,MATCH($B47,meno!$A:$A,0),1)))," ")</f>
        <v xml:space="preserve"> </v>
      </c>
      <c r="F47" s="18" t="str">
        <f>IF($G47&lt;&gt;" ",INDEX(meno!$D:$D,MATCH(B47,meno!$A:$A,0),1)," ")</f>
        <v xml:space="preserve"> </v>
      </c>
      <c r="G47" s="5" t="str">
        <f>IF(vysl!$H47="C",IF(HOUR(cas!$B47)=9,"DNF",IF(HOUR(cas!$B47)=8,"DQ",cas!$B47))," ")</f>
        <v xml:space="preserve"> </v>
      </c>
      <c r="H47" s="7" t="str">
        <f t="shared" si="1"/>
        <v xml:space="preserve"> </v>
      </c>
      <c r="I47" s="9" t="str">
        <f>IF($G47&lt;&gt;" ",vysl!$A47," ")</f>
        <v xml:space="preserve"> </v>
      </c>
    </row>
    <row r="48" spans="1:9">
      <c r="A48" s="9" t="str">
        <f t="shared" si="0"/>
        <v xml:space="preserve"> </v>
      </c>
      <c r="B48" s="1" t="str">
        <f>IF($G48 &lt;&gt; " ",cas!A48," ")</f>
        <v xml:space="preserve"> </v>
      </c>
      <c r="C48" s="6" t="str">
        <f>IF($G48&lt;&gt;" ",INDEX(meno!$B:$B,MATCH(B48,meno!$A:$A,0),1)," ")</f>
        <v xml:space="preserve"> </v>
      </c>
      <c r="D48" s="6" t="str">
        <f>IF($G48&lt;&gt;" ",IF(INDEX(meno!$E:$E,MATCH(B48,meno!$A:$A,0),1)=0," ",INDEX(meno!$E:$E,MATCH(B48,meno!$A:$A,0),1))," ")</f>
        <v xml:space="preserve"> </v>
      </c>
      <c r="E48" s="7" t="str">
        <f>IF($B48&lt;&gt;" ",IF(INDEX(meno!$F:$F,MATCH($B48,meno!$A:$A,0),1)=0," ",UPPER(INDEX(meno!$F:$F,MATCH($B48,meno!$A:$A,0),1)))," ")</f>
        <v xml:space="preserve"> </v>
      </c>
      <c r="F48" s="18" t="str">
        <f>IF($G48&lt;&gt;" ",INDEX(meno!$D:$D,MATCH(B48,meno!$A:$A,0),1)," ")</f>
        <v xml:space="preserve"> </v>
      </c>
      <c r="G48" s="5" t="str">
        <f>IF(vysl!$H48="C",IF(HOUR(cas!$B48)=9,"DNF",IF(HOUR(cas!$B48)=8,"DQ",cas!$B48))," ")</f>
        <v xml:space="preserve"> </v>
      </c>
      <c r="H48" s="7" t="str">
        <f t="shared" si="1"/>
        <v xml:space="preserve"> </v>
      </c>
      <c r="I48" s="9" t="str">
        <f>IF($G48&lt;&gt;" ",vysl!$A48," ")</f>
        <v xml:space="preserve"> </v>
      </c>
    </row>
    <row r="49" spans="1:9">
      <c r="A49" s="9" t="str">
        <f t="shared" si="0"/>
        <v xml:space="preserve"> </v>
      </c>
      <c r="B49" s="1" t="str">
        <f>IF($G49 &lt;&gt; " ",cas!A49," ")</f>
        <v xml:space="preserve"> </v>
      </c>
      <c r="C49" s="6" t="str">
        <f>IF($G49&lt;&gt;" ",INDEX(meno!$B:$B,MATCH(B49,meno!$A:$A,0),1)," ")</f>
        <v xml:space="preserve"> </v>
      </c>
      <c r="D49" s="6" t="str">
        <f>IF($G49&lt;&gt;" ",IF(INDEX(meno!$E:$E,MATCH(B49,meno!$A:$A,0),1)=0," ",INDEX(meno!$E:$E,MATCH(B49,meno!$A:$A,0),1))," ")</f>
        <v xml:space="preserve"> </v>
      </c>
      <c r="E49" s="7" t="str">
        <f>IF($B49&lt;&gt;" ",IF(INDEX(meno!$F:$F,MATCH($B49,meno!$A:$A,0),1)=0," ",UPPER(INDEX(meno!$F:$F,MATCH($B49,meno!$A:$A,0),1)))," ")</f>
        <v xml:space="preserve"> </v>
      </c>
      <c r="F49" s="18" t="str">
        <f>IF($G49&lt;&gt;" ",INDEX(meno!$D:$D,MATCH(B49,meno!$A:$A,0),1)," ")</f>
        <v xml:space="preserve"> </v>
      </c>
      <c r="G49" s="5" t="str">
        <f>IF(vysl!$H49="C",IF(HOUR(cas!$B49)=9,"DNF",IF(HOUR(cas!$B49)=8,"DQ",cas!$B49))," ")</f>
        <v xml:space="preserve"> </v>
      </c>
      <c r="H49" s="7" t="str">
        <f t="shared" si="1"/>
        <v xml:space="preserve"> </v>
      </c>
      <c r="I49" s="9" t="str">
        <f>IF($G49&lt;&gt;" ",vysl!$A49," ")</f>
        <v xml:space="preserve"> </v>
      </c>
    </row>
    <row r="50" spans="1:9">
      <c r="A50" s="9" t="str">
        <f t="shared" si="0"/>
        <v xml:space="preserve"> </v>
      </c>
      <c r="B50" s="1" t="str">
        <f>IF($G50 &lt;&gt; " ",cas!A50," ")</f>
        <v xml:space="preserve"> </v>
      </c>
      <c r="C50" s="6" t="str">
        <f>IF($G50&lt;&gt;" ",INDEX(meno!$B:$B,MATCH(B50,meno!$A:$A,0),1)," ")</f>
        <v xml:space="preserve"> </v>
      </c>
      <c r="D50" s="6" t="str">
        <f>IF($G50&lt;&gt;" ",IF(INDEX(meno!$E:$E,MATCH(B50,meno!$A:$A,0),1)=0," ",INDEX(meno!$E:$E,MATCH(B50,meno!$A:$A,0),1))," ")</f>
        <v xml:space="preserve"> </v>
      </c>
      <c r="E50" s="7" t="str">
        <f>IF($B50&lt;&gt;" ",IF(INDEX(meno!$F:$F,MATCH($B50,meno!$A:$A,0),1)=0," ",UPPER(INDEX(meno!$F:$F,MATCH($B50,meno!$A:$A,0),1)))," ")</f>
        <v xml:space="preserve"> </v>
      </c>
      <c r="F50" s="18" t="str">
        <f>IF($G50&lt;&gt;" ",INDEX(meno!$D:$D,MATCH(B50,meno!$A:$A,0),1)," ")</f>
        <v xml:space="preserve"> </v>
      </c>
      <c r="G50" s="5" t="str">
        <f>IF(vysl!$H50="C",IF(HOUR(cas!$B50)=9,"DNF",IF(HOUR(cas!$B50)=8,"DQ",cas!$B50))," ")</f>
        <v xml:space="preserve"> </v>
      </c>
      <c r="H50" s="7" t="str">
        <f t="shared" si="1"/>
        <v xml:space="preserve"> </v>
      </c>
      <c r="I50" s="9" t="str">
        <f>IF($G50&lt;&gt;" ",vysl!$A50," ")</f>
        <v xml:space="preserve"> </v>
      </c>
    </row>
    <row r="51" spans="1:9">
      <c r="A51" s="9" t="str">
        <f t="shared" si="0"/>
        <v xml:space="preserve"> </v>
      </c>
      <c r="B51" s="1" t="str">
        <f>IF($G51 &lt;&gt; " ",cas!A51," ")</f>
        <v xml:space="preserve"> </v>
      </c>
      <c r="C51" s="6" t="str">
        <f>IF($G51&lt;&gt;" ",INDEX(meno!$B:$B,MATCH(B51,meno!$A:$A,0),1)," ")</f>
        <v xml:space="preserve"> </v>
      </c>
      <c r="D51" s="6" t="str">
        <f>IF($G51&lt;&gt;" ",IF(INDEX(meno!$E:$E,MATCH(B51,meno!$A:$A,0),1)=0," ",INDEX(meno!$E:$E,MATCH(B51,meno!$A:$A,0),1))," ")</f>
        <v xml:space="preserve"> </v>
      </c>
      <c r="E51" s="7" t="str">
        <f>IF($B51&lt;&gt;" ",IF(INDEX(meno!$F:$F,MATCH($B51,meno!$A:$A,0),1)=0," ",UPPER(INDEX(meno!$F:$F,MATCH($B51,meno!$A:$A,0),1)))," ")</f>
        <v xml:space="preserve"> </v>
      </c>
      <c r="F51" s="18" t="str">
        <f>IF($G51&lt;&gt;" ",INDEX(meno!$D:$D,MATCH(B51,meno!$A:$A,0),1)," ")</f>
        <v xml:space="preserve"> </v>
      </c>
      <c r="G51" s="5" t="str">
        <f>IF(vysl!$H51="C",IF(HOUR(cas!$B51)=9,"DNF",IF(HOUR(cas!$B51)=8,"DQ",cas!$B51))," ")</f>
        <v xml:space="preserve"> </v>
      </c>
      <c r="H51" s="7" t="str">
        <f t="shared" si="1"/>
        <v xml:space="preserve"> </v>
      </c>
      <c r="I51" s="9" t="str">
        <f>IF($G51&lt;&gt;" ",vysl!$A51," ")</f>
        <v xml:space="preserve"> </v>
      </c>
    </row>
    <row r="52" spans="1:9">
      <c r="A52" s="9" t="str">
        <f t="shared" si="0"/>
        <v xml:space="preserve"> </v>
      </c>
      <c r="B52" s="1" t="str">
        <f>IF($G52 &lt;&gt; " ",cas!A52," ")</f>
        <v xml:space="preserve"> </v>
      </c>
      <c r="C52" s="6" t="str">
        <f>IF($G52&lt;&gt;" ",INDEX(meno!$B:$B,MATCH(B52,meno!$A:$A,0),1)," ")</f>
        <v xml:space="preserve"> </v>
      </c>
      <c r="D52" s="6" t="str">
        <f>IF($G52&lt;&gt;" ",IF(INDEX(meno!$E:$E,MATCH(B52,meno!$A:$A,0),1)=0," ",INDEX(meno!$E:$E,MATCH(B52,meno!$A:$A,0),1))," ")</f>
        <v xml:space="preserve"> </v>
      </c>
      <c r="E52" s="7" t="str">
        <f>IF($B52&lt;&gt;" ",IF(INDEX(meno!$F:$F,MATCH($B52,meno!$A:$A,0),1)=0," ",UPPER(INDEX(meno!$F:$F,MATCH($B52,meno!$A:$A,0),1)))," ")</f>
        <v xml:space="preserve"> </v>
      </c>
      <c r="F52" s="18" t="str">
        <f>IF($G52&lt;&gt;" ",INDEX(meno!$D:$D,MATCH(B52,meno!$A:$A,0),1)," ")</f>
        <v xml:space="preserve"> </v>
      </c>
      <c r="G52" s="5" t="str">
        <f>IF(vysl!$H52="C",IF(HOUR(cas!$B52)=9,"DNF",IF(HOUR(cas!$B52)=8,"DQ",cas!$B52))," ")</f>
        <v xml:space="preserve"> </v>
      </c>
      <c r="H52" s="7" t="str">
        <f t="shared" si="1"/>
        <v xml:space="preserve"> </v>
      </c>
      <c r="I52" s="9" t="str">
        <f>IF($G52&lt;&gt;" ",vysl!$A52," ")</f>
        <v xml:space="preserve"> </v>
      </c>
    </row>
    <row r="53" spans="1:9">
      <c r="A53" s="9" t="str">
        <f t="shared" si="0"/>
        <v xml:space="preserve"> </v>
      </c>
      <c r="B53" s="1" t="str">
        <f>IF($G53 &lt;&gt; " ",cas!A53," ")</f>
        <v xml:space="preserve"> </v>
      </c>
      <c r="C53" s="6" t="str">
        <f>IF($G53&lt;&gt;" ",INDEX(meno!$B:$B,MATCH(B53,meno!$A:$A,0),1)," ")</f>
        <v xml:space="preserve"> </v>
      </c>
      <c r="D53" s="6" t="str">
        <f>IF($G53&lt;&gt;" ",IF(INDEX(meno!$E:$E,MATCH(B53,meno!$A:$A,0),1)=0," ",INDEX(meno!$E:$E,MATCH(B53,meno!$A:$A,0),1))," ")</f>
        <v xml:space="preserve"> </v>
      </c>
      <c r="E53" s="7" t="str">
        <f>IF($B53&lt;&gt;" ",IF(INDEX(meno!$F:$F,MATCH($B53,meno!$A:$A,0),1)=0," ",UPPER(INDEX(meno!$F:$F,MATCH($B53,meno!$A:$A,0),1)))," ")</f>
        <v xml:space="preserve"> </v>
      </c>
      <c r="F53" s="18" t="str">
        <f>IF($G53&lt;&gt;" ",INDEX(meno!$D:$D,MATCH(B53,meno!$A:$A,0),1)," ")</f>
        <v xml:space="preserve"> </v>
      </c>
      <c r="G53" s="5" t="str">
        <f>IF(vysl!$H53="C",IF(HOUR(cas!$B53)=9,"DNF",IF(HOUR(cas!$B53)=8,"DQ",cas!$B53))," ")</f>
        <v xml:space="preserve"> </v>
      </c>
      <c r="H53" s="7" t="str">
        <f t="shared" si="1"/>
        <v xml:space="preserve"> </v>
      </c>
      <c r="I53" s="9" t="str">
        <f>IF($G53&lt;&gt;" ",vysl!$A53," ")</f>
        <v xml:space="preserve"> </v>
      </c>
    </row>
    <row r="54" spans="1:9">
      <c r="A54" s="9" t="str">
        <f t="shared" si="0"/>
        <v xml:space="preserve"> </v>
      </c>
      <c r="B54" s="1" t="str">
        <f>IF($G54 &lt;&gt; " ",cas!A54," ")</f>
        <v xml:space="preserve"> </v>
      </c>
      <c r="C54" s="6" t="str">
        <f>IF($G54&lt;&gt;" ",INDEX(meno!$B:$B,MATCH(B54,meno!$A:$A,0),1)," ")</f>
        <v xml:space="preserve"> </v>
      </c>
      <c r="D54" s="6" t="str">
        <f>IF($G54&lt;&gt;" ",IF(INDEX(meno!$E:$E,MATCH(B54,meno!$A:$A,0),1)=0," ",INDEX(meno!$E:$E,MATCH(B54,meno!$A:$A,0),1))," ")</f>
        <v xml:space="preserve"> </v>
      </c>
      <c r="E54" s="7" t="str">
        <f>IF($B54&lt;&gt;" ",IF(INDEX(meno!$F:$F,MATCH($B54,meno!$A:$A,0),1)=0," ",UPPER(INDEX(meno!$F:$F,MATCH($B54,meno!$A:$A,0),1)))," ")</f>
        <v xml:space="preserve"> </v>
      </c>
      <c r="F54" s="18" t="str">
        <f>IF($G54&lt;&gt;" ",INDEX(meno!$D:$D,MATCH(B54,meno!$A:$A,0),1)," ")</f>
        <v xml:space="preserve"> </v>
      </c>
      <c r="G54" s="5" t="str">
        <f>IF(vysl!$H54="C",IF(HOUR(cas!$B54)=9,"DNF",IF(HOUR(cas!$B54)=8,"DQ",cas!$B54))," ")</f>
        <v xml:space="preserve"> </v>
      </c>
      <c r="H54" s="7" t="str">
        <f t="shared" si="1"/>
        <v xml:space="preserve"> </v>
      </c>
      <c r="I54" s="9" t="str">
        <f>IF($G54&lt;&gt;" ",vysl!$A54," ")</f>
        <v xml:space="preserve"> </v>
      </c>
    </row>
    <row r="55" spans="1:9">
      <c r="A55" s="9">
        <f t="shared" si="0"/>
        <v>4</v>
      </c>
      <c r="B55" s="1">
        <f>IF($G55 &lt;&gt; " ",cas!A55," ")</f>
        <v>28</v>
      </c>
      <c r="C55" s="6" t="str">
        <f>IF($G55&lt;&gt;" ",INDEX(meno!$B:$B,MATCH(B55,meno!$A:$A,0),1)," ")</f>
        <v>Peter Buček</v>
      </c>
      <c r="D55" s="6" t="str">
        <f>IF($G55&lt;&gt;" ",IF(INDEX(meno!$E:$E,MATCH(B55,meno!$A:$A,0),1)=0," ",INDEX(meno!$E:$E,MATCH(B55,meno!$A:$A,0),1))," ")</f>
        <v>TRIKLUB FTVŠ</v>
      </c>
      <c r="E55" s="7" t="str">
        <f>IF($B55&lt;&gt;" ",IF(INDEX(meno!$F:$F,MATCH($B55,meno!$A:$A,0),1)=0," ",UPPER(INDEX(meno!$F:$F,MATCH($B55,meno!$A:$A,0),1)))," ")</f>
        <v xml:space="preserve"> </v>
      </c>
      <c r="F55" s="18">
        <f>IF($G55&lt;&gt;" ",INDEX(meno!$D:$D,MATCH(B55,meno!$A:$A,0),1)," ")</f>
        <v>1952</v>
      </c>
      <c r="G55" s="5">
        <f>IF(vysl!$H55="C",IF(HOUR(cas!$B55)=9,"DNF",IF(HOUR(cas!$B55)=8,"DQ",cas!$B55))," ")</f>
        <v>9.2106481481481484E-2</v>
      </c>
      <c r="H55" s="7" t="str">
        <f t="shared" si="1"/>
        <v>C</v>
      </c>
      <c r="I55" s="9">
        <f>IF($G55&lt;&gt;" ",vysl!$A55," ")</f>
        <v>54</v>
      </c>
    </row>
    <row r="56" spans="1:9">
      <c r="A56" s="9" t="str">
        <f t="shared" si="0"/>
        <v xml:space="preserve"> </v>
      </c>
      <c r="B56" s="1" t="str">
        <f>IF($G56 &lt;&gt; " ",cas!A56," ")</f>
        <v xml:space="preserve"> </v>
      </c>
      <c r="C56" s="6" t="str">
        <f>IF($G56&lt;&gt;" ",INDEX(meno!$B:$B,MATCH(B56,meno!$A:$A,0),1)," ")</f>
        <v xml:space="preserve"> </v>
      </c>
      <c r="D56" s="6" t="str">
        <f>IF($G56&lt;&gt;" ",IF(INDEX(meno!$E:$E,MATCH(B56,meno!$A:$A,0),1)=0," ",INDEX(meno!$E:$E,MATCH(B56,meno!$A:$A,0),1))," ")</f>
        <v xml:space="preserve"> </v>
      </c>
      <c r="E56" s="7" t="str">
        <f>IF($B56&lt;&gt;" ",IF(INDEX(meno!$F:$F,MATCH($B56,meno!$A:$A,0),1)=0," ",UPPER(INDEX(meno!$F:$F,MATCH($B56,meno!$A:$A,0),1)))," ")</f>
        <v xml:space="preserve"> </v>
      </c>
      <c r="F56" s="18" t="str">
        <f>IF($G56&lt;&gt;" ",INDEX(meno!$D:$D,MATCH(B56,meno!$A:$A,0),1)," ")</f>
        <v xml:space="preserve"> </v>
      </c>
      <c r="G56" s="5" t="str">
        <f>IF(vysl!$H56="C",IF(HOUR(cas!$B56)=9,"DNF",IF(HOUR(cas!$B56)=8,"DQ",cas!$B56))," ")</f>
        <v xml:space="preserve"> </v>
      </c>
      <c r="H56" s="7" t="str">
        <f t="shared" si="1"/>
        <v xml:space="preserve"> </v>
      </c>
      <c r="I56" s="9" t="str">
        <f>IF($G56&lt;&gt;" ",vysl!$A56," ")</f>
        <v xml:space="preserve"> </v>
      </c>
    </row>
    <row r="57" spans="1:9">
      <c r="A57" s="9" t="str">
        <f t="shared" si="0"/>
        <v xml:space="preserve"> </v>
      </c>
      <c r="B57" s="1" t="str">
        <f>IF($G57 &lt;&gt; " ",cas!A57," ")</f>
        <v xml:space="preserve"> </v>
      </c>
      <c r="C57" s="6" t="str">
        <f>IF($G57&lt;&gt;" ",INDEX(meno!$B:$B,MATCH(B57,meno!$A:$A,0),1)," ")</f>
        <v xml:space="preserve"> </v>
      </c>
      <c r="D57" s="6" t="str">
        <f>IF($G57&lt;&gt;" ",IF(INDEX(meno!$E:$E,MATCH(B57,meno!$A:$A,0),1)=0," ",INDEX(meno!$E:$E,MATCH(B57,meno!$A:$A,0),1))," ")</f>
        <v xml:space="preserve"> </v>
      </c>
      <c r="E57" s="7" t="str">
        <f>IF($B57&lt;&gt;" ",IF(INDEX(meno!$F:$F,MATCH($B57,meno!$A:$A,0),1)=0," ",UPPER(INDEX(meno!$F:$F,MATCH($B57,meno!$A:$A,0),1)))," ")</f>
        <v xml:space="preserve"> </v>
      </c>
      <c r="F57" s="18" t="str">
        <f>IF($G57&lt;&gt;" ",INDEX(meno!$D:$D,MATCH(B57,meno!$A:$A,0),1)," ")</f>
        <v xml:space="preserve"> </v>
      </c>
      <c r="G57" s="5" t="str">
        <f>IF(vysl!$H57="C",IF(HOUR(cas!$B57)=9,"DNF",IF(HOUR(cas!$B57)=8,"DQ",cas!$B57))," ")</f>
        <v xml:space="preserve"> </v>
      </c>
      <c r="H57" s="7" t="str">
        <f t="shared" si="1"/>
        <v xml:space="preserve"> </v>
      </c>
      <c r="I57" s="9" t="str">
        <f>IF($G57&lt;&gt;" ",vysl!$A57," ")</f>
        <v xml:space="preserve"> </v>
      </c>
    </row>
    <row r="58" spans="1:9">
      <c r="A58" s="9" t="str">
        <f t="shared" si="0"/>
        <v xml:space="preserve"> </v>
      </c>
      <c r="B58" s="1" t="str">
        <f>IF($G58 &lt;&gt; " ",cas!A58," ")</f>
        <v xml:space="preserve"> </v>
      </c>
      <c r="C58" s="6" t="str">
        <f>IF($G58&lt;&gt;" ",INDEX(meno!$B:$B,MATCH(B58,meno!$A:$A,0),1)," ")</f>
        <v xml:space="preserve"> </v>
      </c>
      <c r="D58" s="6" t="str">
        <f>IF($G58&lt;&gt;" ",IF(INDEX(meno!$E:$E,MATCH(B58,meno!$A:$A,0),1)=0," ",INDEX(meno!$E:$E,MATCH(B58,meno!$A:$A,0),1))," ")</f>
        <v xml:space="preserve"> </v>
      </c>
      <c r="E58" s="7" t="str">
        <f>IF($B58&lt;&gt;" ",IF(INDEX(meno!$F:$F,MATCH($B58,meno!$A:$A,0),1)=0," ",UPPER(INDEX(meno!$F:$F,MATCH($B58,meno!$A:$A,0),1)))," ")</f>
        <v xml:space="preserve"> </v>
      </c>
      <c r="F58" s="18" t="str">
        <f>IF($G58&lt;&gt;" ",INDEX(meno!$D:$D,MATCH(B58,meno!$A:$A,0),1)," ")</f>
        <v xml:space="preserve"> </v>
      </c>
      <c r="G58" s="5" t="str">
        <f>IF(vysl!$H58="C",IF(HOUR(cas!$B58)=9,"DNF",IF(HOUR(cas!$B58)=8,"DQ",cas!$B58))," ")</f>
        <v xml:space="preserve"> </v>
      </c>
      <c r="H58" s="7" t="str">
        <f t="shared" si="1"/>
        <v xml:space="preserve"> </v>
      </c>
      <c r="I58" s="9" t="str">
        <f>IF($G58&lt;&gt;" ",vysl!$A58," ")</f>
        <v xml:space="preserve"> </v>
      </c>
    </row>
    <row r="59" spans="1:9">
      <c r="A59" s="9" t="str">
        <f t="shared" si="0"/>
        <v xml:space="preserve"> </v>
      </c>
      <c r="B59" s="1" t="str">
        <f>IF($G59 &lt;&gt; " ",cas!A59," ")</f>
        <v xml:space="preserve"> </v>
      </c>
      <c r="C59" s="6" t="str">
        <f>IF($G59&lt;&gt;" ",INDEX(meno!$B:$B,MATCH(B59,meno!$A:$A,0),1)," ")</f>
        <v xml:space="preserve"> </v>
      </c>
      <c r="D59" s="6" t="str">
        <f>IF($G59&lt;&gt;" ",IF(INDEX(meno!$E:$E,MATCH(B59,meno!$A:$A,0),1)=0," ",INDEX(meno!$E:$E,MATCH(B59,meno!$A:$A,0),1))," ")</f>
        <v xml:space="preserve"> </v>
      </c>
      <c r="E59" s="7" t="str">
        <f>IF($B59&lt;&gt;" ",IF(INDEX(meno!$F:$F,MATCH($B59,meno!$A:$A,0),1)=0," ",UPPER(INDEX(meno!$F:$F,MATCH($B59,meno!$A:$A,0),1)))," ")</f>
        <v xml:space="preserve"> </v>
      </c>
      <c r="F59" s="18" t="str">
        <f>IF($G59&lt;&gt;" ",INDEX(meno!$D:$D,MATCH(B59,meno!$A:$A,0),1)," ")</f>
        <v xml:space="preserve"> </v>
      </c>
      <c r="G59" s="5" t="str">
        <f>IF(vysl!$H59="C",IF(HOUR(cas!$B59)=9,"DNF",IF(HOUR(cas!$B59)=8,"DQ",cas!$B59))," ")</f>
        <v xml:space="preserve"> </v>
      </c>
      <c r="H59" s="7" t="str">
        <f t="shared" si="1"/>
        <v xml:space="preserve"> </v>
      </c>
      <c r="I59" s="9" t="str">
        <f>IF($G59&lt;&gt;" ",vysl!$A59," ")</f>
        <v xml:space="preserve"> </v>
      </c>
    </row>
    <row r="60" spans="1:9">
      <c r="A60" s="9" t="str">
        <f t="shared" si="0"/>
        <v xml:space="preserve"> </v>
      </c>
      <c r="B60" s="1" t="str">
        <f>IF($G60 &lt;&gt; " ",cas!A60," ")</f>
        <v xml:space="preserve"> </v>
      </c>
      <c r="C60" s="6" t="str">
        <f>IF($G60&lt;&gt;" ",INDEX(meno!$B:$B,MATCH(B60,meno!$A:$A,0),1)," ")</f>
        <v xml:space="preserve"> </v>
      </c>
      <c r="D60" s="6" t="str">
        <f>IF($G60&lt;&gt;" ",IF(INDEX(meno!$E:$E,MATCH(B60,meno!$A:$A,0),1)=0," ",INDEX(meno!$E:$E,MATCH(B60,meno!$A:$A,0),1))," ")</f>
        <v xml:space="preserve"> </v>
      </c>
      <c r="E60" s="7" t="str">
        <f>IF($B60&lt;&gt;" ",IF(INDEX(meno!$F:$F,MATCH($B60,meno!$A:$A,0),1)=0," ",UPPER(INDEX(meno!$F:$F,MATCH($B60,meno!$A:$A,0),1)))," ")</f>
        <v xml:space="preserve"> </v>
      </c>
      <c r="F60" s="18" t="str">
        <f>IF($G60&lt;&gt;" ",INDEX(meno!$D:$D,MATCH(B60,meno!$A:$A,0),1)," ")</f>
        <v xml:space="preserve"> </v>
      </c>
      <c r="G60" s="5" t="str">
        <f>IF(vysl!$H60="C",IF(HOUR(cas!$B60)=9,"DNF",IF(HOUR(cas!$B60)=8,"DQ",cas!$B60))," ")</f>
        <v xml:space="preserve"> </v>
      </c>
      <c r="H60" s="7" t="str">
        <f t="shared" si="1"/>
        <v xml:space="preserve"> </v>
      </c>
      <c r="I60" s="9" t="str">
        <f>IF($G60&lt;&gt;" ",vysl!$A60," ")</f>
        <v xml:space="preserve"> </v>
      </c>
    </row>
    <row r="61" spans="1:9">
      <c r="A61" s="9" t="str">
        <f t="shared" si="0"/>
        <v xml:space="preserve"> </v>
      </c>
      <c r="B61" s="1" t="str">
        <f>IF($G61 &lt;&gt; " ",cas!A61," ")</f>
        <v xml:space="preserve"> </v>
      </c>
      <c r="C61" s="6" t="str">
        <f>IF($G61&lt;&gt;" ",INDEX(meno!$B:$B,MATCH(B61,meno!$A:$A,0),1)," ")</f>
        <v xml:space="preserve"> </v>
      </c>
      <c r="D61" s="6" t="str">
        <f>IF($G61&lt;&gt;" ",IF(INDEX(meno!$E:$E,MATCH(B61,meno!$A:$A,0),1)=0," ",INDEX(meno!$E:$E,MATCH(B61,meno!$A:$A,0),1))," ")</f>
        <v xml:space="preserve"> </v>
      </c>
      <c r="E61" s="7" t="str">
        <f>IF($B61&lt;&gt;" ",IF(INDEX(meno!$F:$F,MATCH($B61,meno!$A:$A,0),1)=0," ",UPPER(INDEX(meno!$F:$F,MATCH($B61,meno!$A:$A,0),1)))," ")</f>
        <v xml:space="preserve"> </v>
      </c>
      <c r="F61" s="18" t="str">
        <f>IF($G61&lt;&gt;" ",INDEX(meno!$D:$D,MATCH(B61,meno!$A:$A,0),1)," ")</f>
        <v xml:space="preserve"> </v>
      </c>
      <c r="G61" s="5" t="str">
        <f>IF(vysl!$H61="C",IF(HOUR(cas!$B61)=9,"DNF",IF(HOUR(cas!$B61)=8,"DQ",cas!$B61))," ")</f>
        <v xml:space="preserve"> </v>
      </c>
      <c r="H61" s="7" t="str">
        <f t="shared" si="1"/>
        <v xml:space="preserve"> </v>
      </c>
      <c r="I61" s="9" t="str">
        <f>IF($G61&lt;&gt;" ",vysl!$A61," ")</f>
        <v xml:space="preserve"> </v>
      </c>
    </row>
    <row r="62" spans="1:9">
      <c r="A62" s="9" t="str">
        <f t="shared" si="0"/>
        <v xml:space="preserve"> </v>
      </c>
      <c r="B62" s="1" t="str">
        <f>IF($G62 &lt;&gt; " ",cas!A62," ")</f>
        <v xml:space="preserve"> </v>
      </c>
      <c r="C62" s="6" t="str">
        <f>IF($G62&lt;&gt;" ",INDEX(meno!$B:$B,MATCH(B62,meno!$A:$A,0),1)," ")</f>
        <v xml:space="preserve"> </v>
      </c>
      <c r="D62" s="6" t="str">
        <f>IF($G62&lt;&gt;" ",IF(INDEX(meno!$E:$E,MATCH(B62,meno!$A:$A,0),1)=0," ",INDEX(meno!$E:$E,MATCH(B62,meno!$A:$A,0),1))," ")</f>
        <v xml:space="preserve"> </v>
      </c>
      <c r="E62" s="7" t="str">
        <f>IF($B62&lt;&gt;" ",IF(INDEX(meno!$F:$F,MATCH($B62,meno!$A:$A,0),1)=0," ",UPPER(INDEX(meno!$F:$F,MATCH($B62,meno!$A:$A,0),1)))," ")</f>
        <v xml:space="preserve"> </v>
      </c>
      <c r="F62" s="18" t="str">
        <f>IF($G62&lt;&gt;" ",INDEX(meno!$D:$D,MATCH(B62,meno!$A:$A,0),1)," ")</f>
        <v xml:space="preserve"> </v>
      </c>
      <c r="G62" s="5" t="str">
        <f>IF(vysl!$H62="C",IF(HOUR(cas!$B62)=9,"DNF",IF(HOUR(cas!$B62)=8,"DQ",cas!$B62))," ")</f>
        <v xml:space="preserve"> </v>
      </c>
      <c r="H62" s="7" t="str">
        <f t="shared" si="1"/>
        <v xml:space="preserve"> </v>
      </c>
      <c r="I62" s="9" t="str">
        <f>IF($G62&lt;&gt;" ",vysl!$A62," ")</f>
        <v xml:space="preserve"> </v>
      </c>
    </row>
    <row r="63" spans="1:9">
      <c r="A63" s="9" t="str">
        <f t="shared" si="0"/>
        <v xml:space="preserve"> </v>
      </c>
      <c r="B63" s="1" t="str">
        <f>IF($G63 &lt;&gt; " ",cas!A63," ")</f>
        <v xml:space="preserve"> </v>
      </c>
      <c r="C63" s="6" t="str">
        <f>IF($G63&lt;&gt;" ",INDEX(meno!$B:$B,MATCH(B63,meno!$A:$A,0),1)," ")</f>
        <v xml:space="preserve"> </v>
      </c>
      <c r="D63" s="6" t="str">
        <f>IF($G63&lt;&gt;" ",IF(INDEX(meno!$E:$E,MATCH(B63,meno!$A:$A,0),1)=0," ",INDEX(meno!$E:$E,MATCH(B63,meno!$A:$A,0),1))," ")</f>
        <v xml:space="preserve"> </v>
      </c>
      <c r="E63" s="7" t="str">
        <f>IF($B63&lt;&gt;" ",IF(INDEX(meno!$F:$F,MATCH($B63,meno!$A:$A,0),1)=0," ",UPPER(INDEX(meno!$F:$F,MATCH($B63,meno!$A:$A,0),1)))," ")</f>
        <v xml:space="preserve"> </v>
      </c>
      <c r="F63" s="18" t="str">
        <f>IF($G63&lt;&gt;" ",INDEX(meno!$D:$D,MATCH(B63,meno!$A:$A,0),1)," ")</f>
        <v xml:space="preserve"> </v>
      </c>
      <c r="G63" s="5" t="str">
        <f>IF(vysl!$H63="C",IF(HOUR(cas!$B63)=9,"DNF",IF(HOUR(cas!$B63)=8,"DQ",cas!$B63))," ")</f>
        <v xml:space="preserve"> </v>
      </c>
      <c r="H63" s="7" t="str">
        <f t="shared" si="1"/>
        <v xml:space="preserve"> </v>
      </c>
      <c r="I63" s="9" t="str">
        <f>IF($G63&lt;&gt;" ",vysl!$A63," ")</f>
        <v xml:space="preserve"> </v>
      </c>
    </row>
    <row r="64" spans="1:9">
      <c r="A64" s="9" t="str">
        <f t="shared" si="0"/>
        <v xml:space="preserve"> </v>
      </c>
      <c r="B64" s="1" t="str">
        <f>IF($G64 &lt;&gt; " ",cas!A64," ")</f>
        <v xml:space="preserve"> </v>
      </c>
      <c r="C64" s="6" t="str">
        <f>IF($G64&lt;&gt;" ",INDEX(meno!$B:$B,MATCH(B64,meno!$A:$A,0),1)," ")</f>
        <v xml:space="preserve"> </v>
      </c>
      <c r="D64" s="6" t="str">
        <f>IF($G64&lt;&gt;" ",IF(INDEX(meno!$E:$E,MATCH(B64,meno!$A:$A,0),1)=0," ",INDEX(meno!$E:$E,MATCH(B64,meno!$A:$A,0),1))," ")</f>
        <v xml:space="preserve"> </v>
      </c>
      <c r="E64" s="7" t="str">
        <f>IF($B64&lt;&gt;" ",IF(INDEX(meno!$F:$F,MATCH($B64,meno!$A:$A,0),1)=0," ",UPPER(INDEX(meno!$F:$F,MATCH($B64,meno!$A:$A,0),1)))," ")</f>
        <v xml:space="preserve"> </v>
      </c>
      <c r="F64" s="18" t="str">
        <f>IF($G64&lt;&gt;" ",INDEX(meno!$D:$D,MATCH(B64,meno!$A:$A,0),1)," ")</f>
        <v xml:space="preserve"> </v>
      </c>
      <c r="G64" s="5" t="str">
        <f>IF(vysl!$H64="C",IF(HOUR(cas!$B64)=9,"DNF",IF(HOUR(cas!$B64)=8,"DQ",cas!$B64))," ")</f>
        <v xml:space="preserve"> </v>
      </c>
      <c r="H64" s="7" t="str">
        <f t="shared" si="1"/>
        <v xml:space="preserve"> </v>
      </c>
      <c r="I64" s="9" t="str">
        <f>IF($G64&lt;&gt;" ",vysl!$A64," ")</f>
        <v xml:space="preserve"> </v>
      </c>
    </row>
    <row r="65" spans="1:9">
      <c r="A65" s="9" t="str">
        <f t="shared" si="0"/>
        <v xml:space="preserve"> </v>
      </c>
      <c r="B65" s="1" t="str">
        <f>IF($G65 &lt;&gt; " ",cas!A65," ")</f>
        <v xml:space="preserve"> </v>
      </c>
      <c r="C65" s="6" t="str">
        <f>IF($G65&lt;&gt;" ",INDEX(meno!$B:$B,MATCH(B65,meno!$A:$A,0),1)," ")</f>
        <v xml:space="preserve"> </v>
      </c>
      <c r="D65" s="6" t="str">
        <f>IF($G65&lt;&gt;" ",IF(INDEX(meno!$E:$E,MATCH(B65,meno!$A:$A,0),1)=0," ",INDEX(meno!$E:$E,MATCH(B65,meno!$A:$A,0),1))," ")</f>
        <v xml:space="preserve"> </v>
      </c>
      <c r="E65" s="7" t="str">
        <f>IF($B65&lt;&gt;" ",IF(INDEX(meno!$F:$F,MATCH($B65,meno!$A:$A,0),1)=0," ",UPPER(INDEX(meno!$F:$F,MATCH($B65,meno!$A:$A,0),1)))," ")</f>
        <v xml:space="preserve"> </v>
      </c>
      <c r="F65" s="18" t="str">
        <f>IF($G65&lt;&gt;" ",INDEX(meno!$D:$D,MATCH(B65,meno!$A:$A,0),1)," ")</f>
        <v xml:space="preserve"> </v>
      </c>
      <c r="G65" s="5" t="str">
        <f>IF(vysl!$H65="C",IF(HOUR(cas!$B65)=9,"DNF",IF(HOUR(cas!$B65)=8,"DQ",cas!$B65))," ")</f>
        <v xml:space="preserve"> </v>
      </c>
      <c r="H65" s="7" t="str">
        <f t="shared" si="1"/>
        <v xml:space="preserve"> </v>
      </c>
      <c r="I65" s="9" t="str">
        <f>IF($G65&lt;&gt;" ",vysl!$A65," ")</f>
        <v xml:space="preserve"> </v>
      </c>
    </row>
    <row r="66" spans="1:9">
      <c r="A66" s="9" t="str">
        <f t="shared" ref="A66:A129" si="2">IF(LEFT($G66,1)="D"," ",IF($G66&lt;&gt;" ",RANK(G66,$G:$G,1)," "))</f>
        <v xml:space="preserve"> </v>
      </c>
      <c r="B66" s="1" t="str">
        <f>IF($G66 &lt;&gt; " ",cas!A66," ")</f>
        <v xml:space="preserve"> </v>
      </c>
      <c r="C66" s="6" t="str">
        <f>IF($G66&lt;&gt;" ",INDEX(meno!$B:$B,MATCH(B66,meno!$A:$A,0),1)," ")</f>
        <v xml:space="preserve"> </v>
      </c>
      <c r="D66" s="6" t="str">
        <f>IF($G66&lt;&gt;" ",IF(INDEX(meno!$E:$E,MATCH(B66,meno!$A:$A,0),1)=0," ",INDEX(meno!$E:$E,MATCH(B66,meno!$A:$A,0),1))," ")</f>
        <v xml:space="preserve"> </v>
      </c>
      <c r="E66" s="7" t="str">
        <f>IF($B66&lt;&gt;" ",IF(INDEX(meno!$F:$F,MATCH($B66,meno!$A:$A,0),1)=0," ",UPPER(INDEX(meno!$F:$F,MATCH($B66,meno!$A:$A,0),1)))," ")</f>
        <v xml:space="preserve"> </v>
      </c>
      <c r="F66" s="18" t="str">
        <f>IF($G66&lt;&gt;" ",INDEX(meno!$D:$D,MATCH(B66,meno!$A:$A,0),1)," ")</f>
        <v xml:space="preserve"> </v>
      </c>
      <c r="G66" s="5" t="str">
        <f>IF(vysl!$H66="C",IF(HOUR(cas!$B66)=9,"DNF",IF(HOUR(cas!$B66)=8,"DQ",cas!$B66))," ")</f>
        <v xml:space="preserve"> </v>
      </c>
      <c r="H66" s="7" t="str">
        <f t="shared" si="1"/>
        <v xml:space="preserve"> </v>
      </c>
      <c r="I66" s="9" t="str">
        <f>IF($G66&lt;&gt;" ",vysl!$A66," ")</f>
        <v xml:space="preserve"> </v>
      </c>
    </row>
    <row r="67" spans="1:9">
      <c r="A67" s="9" t="str">
        <f t="shared" si="2"/>
        <v xml:space="preserve"> </v>
      </c>
      <c r="B67" s="1" t="str">
        <f>IF($G67 &lt;&gt; " ",cas!A67," ")</f>
        <v xml:space="preserve"> </v>
      </c>
      <c r="C67" s="6" t="str">
        <f>IF($G67&lt;&gt;" ",INDEX(meno!$B:$B,MATCH(B67,meno!$A:$A,0),1)," ")</f>
        <v xml:space="preserve"> </v>
      </c>
      <c r="D67" s="6" t="str">
        <f>IF($G67&lt;&gt;" ",IF(INDEX(meno!$E:$E,MATCH(B67,meno!$A:$A,0),1)=0," ",INDEX(meno!$E:$E,MATCH(B67,meno!$A:$A,0),1))," ")</f>
        <v xml:space="preserve"> </v>
      </c>
      <c r="E67" s="7" t="str">
        <f>IF($B67&lt;&gt;" ",IF(INDEX(meno!$F:$F,MATCH($B67,meno!$A:$A,0),1)=0," ",UPPER(INDEX(meno!$F:$F,MATCH($B67,meno!$A:$A,0),1)))," ")</f>
        <v xml:space="preserve"> </v>
      </c>
      <c r="F67" s="18" t="str">
        <f>IF($G67&lt;&gt;" ",INDEX(meno!$D:$D,MATCH(B67,meno!$A:$A,0),1)," ")</f>
        <v xml:space="preserve"> </v>
      </c>
      <c r="G67" s="5" t="str">
        <f>IF(vysl!$H67="C",IF(HOUR(cas!$B67)=9,"DNF",IF(HOUR(cas!$B67)=8,"DQ",cas!$B67))," ")</f>
        <v xml:space="preserve"> </v>
      </c>
      <c r="H67" s="7" t="str">
        <f t="shared" ref="H67:H130" si="3">IF($G67&lt;&gt;" ","C"," ")</f>
        <v xml:space="preserve"> </v>
      </c>
      <c r="I67" s="9" t="str">
        <f>IF($G67&lt;&gt;" ",vysl!$A67," ")</f>
        <v xml:space="preserve"> </v>
      </c>
    </row>
    <row r="68" spans="1:9">
      <c r="A68" s="9" t="str">
        <f t="shared" si="2"/>
        <v xml:space="preserve"> </v>
      </c>
      <c r="B68" s="1" t="str">
        <f>IF($G68 &lt;&gt; " ",cas!A68," ")</f>
        <v xml:space="preserve"> </v>
      </c>
      <c r="C68" s="6" t="str">
        <f>IF($G68&lt;&gt;" ",INDEX(meno!$B:$B,MATCH(B68,meno!$A:$A,0),1)," ")</f>
        <v xml:space="preserve"> </v>
      </c>
      <c r="D68" s="6" t="str">
        <f>IF($G68&lt;&gt;" ",IF(INDEX(meno!$E:$E,MATCH(B68,meno!$A:$A,0),1)=0," ",INDEX(meno!$E:$E,MATCH(B68,meno!$A:$A,0),1))," ")</f>
        <v xml:space="preserve"> </v>
      </c>
      <c r="E68" s="7" t="str">
        <f>IF($B68&lt;&gt;" ",IF(INDEX(meno!$F:$F,MATCH($B68,meno!$A:$A,0),1)=0," ",UPPER(INDEX(meno!$F:$F,MATCH($B68,meno!$A:$A,0),1)))," ")</f>
        <v xml:space="preserve"> </v>
      </c>
      <c r="F68" s="18" t="str">
        <f>IF($G68&lt;&gt;" ",INDEX(meno!$D:$D,MATCH(B68,meno!$A:$A,0),1)," ")</f>
        <v xml:space="preserve"> </v>
      </c>
      <c r="G68" s="5" t="str">
        <f>IF(vysl!$H68="C",IF(HOUR(cas!$B68)=9,"DNF",IF(HOUR(cas!$B68)=8,"DQ",cas!$B68))," ")</f>
        <v xml:space="preserve"> </v>
      </c>
      <c r="H68" s="7" t="str">
        <f t="shared" si="3"/>
        <v xml:space="preserve"> </v>
      </c>
      <c r="I68" s="9" t="str">
        <f>IF($G68&lt;&gt;" ",vysl!$A68," ")</f>
        <v xml:space="preserve"> </v>
      </c>
    </row>
    <row r="69" spans="1:9">
      <c r="A69" s="9" t="str">
        <f t="shared" si="2"/>
        <v xml:space="preserve"> </v>
      </c>
      <c r="B69" s="1" t="str">
        <f>IF($G69 &lt;&gt; " ",cas!A69," ")</f>
        <v xml:space="preserve"> </v>
      </c>
      <c r="C69" s="6" t="str">
        <f>IF($G69&lt;&gt;" ",INDEX(meno!$B:$B,MATCH(B69,meno!$A:$A,0),1)," ")</f>
        <v xml:space="preserve"> </v>
      </c>
      <c r="D69" s="6" t="str">
        <f>IF($G69&lt;&gt;" ",IF(INDEX(meno!$E:$E,MATCH(B69,meno!$A:$A,0),1)=0," ",INDEX(meno!$E:$E,MATCH(B69,meno!$A:$A,0),1))," ")</f>
        <v xml:space="preserve"> </v>
      </c>
      <c r="E69" s="7" t="str">
        <f>IF($B69&lt;&gt;" ",IF(INDEX(meno!$F:$F,MATCH($B69,meno!$A:$A,0),1)=0," ",UPPER(INDEX(meno!$F:$F,MATCH($B69,meno!$A:$A,0),1)))," ")</f>
        <v xml:space="preserve"> </v>
      </c>
      <c r="F69" s="18" t="str">
        <f>IF($G69&lt;&gt;" ",INDEX(meno!$D:$D,MATCH(B69,meno!$A:$A,0),1)," ")</f>
        <v xml:space="preserve"> </v>
      </c>
      <c r="G69" s="5" t="str">
        <f>IF(vysl!$H69="C",IF(HOUR(cas!$B69)=9,"DNF",IF(HOUR(cas!$B69)=8,"DQ",cas!$B69))," ")</f>
        <v xml:space="preserve"> </v>
      </c>
      <c r="H69" s="7" t="str">
        <f t="shared" si="3"/>
        <v xml:space="preserve"> </v>
      </c>
      <c r="I69" s="9" t="str">
        <f>IF($G69&lt;&gt;" ",vysl!$A69," ")</f>
        <v xml:space="preserve"> </v>
      </c>
    </row>
    <row r="70" spans="1:9">
      <c r="A70" s="9" t="str">
        <f t="shared" si="2"/>
        <v xml:space="preserve"> </v>
      </c>
      <c r="B70" s="1" t="str">
        <f>IF($G70 &lt;&gt; " ",cas!A70," ")</f>
        <v xml:space="preserve"> </v>
      </c>
      <c r="C70" s="6" t="str">
        <f>IF($G70&lt;&gt;" ",INDEX(meno!$B:$B,MATCH(B70,meno!$A:$A,0),1)," ")</f>
        <v xml:space="preserve"> </v>
      </c>
      <c r="D70" s="6" t="str">
        <f>IF($G70&lt;&gt;" ",IF(INDEX(meno!$E:$E,MATCH(B70,meno!$A:$A,0),1)=0," ",INDEX(meno!$E:$E,MATCH(B70,meno!$A:$A,0),1))," ")</f>
        <v xml:space="preserve"> </v>
      </c>
      <c r="E70" s="7" t="str">
        <f>IF($B70&lt;&gt;" ",IF(INDEX(meno!$F:$F,MATCH($B70,meno!$A:$A,0),1)=0," ",UPPER(INDEX(meno!$F:$F,MATCH($B70,meno!$A:$A,0),1)))," ")</f>
        <v xml:space="preserve"> </v>
      </c>
      <c r="F70" s="18" t="str">
        <f>IF($G70&lt;&gt;" ",INDEX(meno!$D:$D,MATCH(B70,meno!$A:$A,0),1)," ")</f>
        <v xml:space="preserve"> </v>
      </c>
      <c r="G70" s="5" t="str">
        <f>IF(vysl!$H70="C",IF(HOUR(cas!$B70)=9,"DNF",IF(HOUR(cas!$B70)=8,"DQ",cas!$B70))," ")</f>
        <v xml:space="preserve"> </v>
      </c>
      <c r="H70" s="7" t="str">
        <f t="shared" si="3"/>
        <v xml:space="preserve"> </v>
      </c>
      <c r="I70" s="9" t="str">
        <f>IF($G70&lt;&gt;" ",vysl!$A70," ")</f>
        <v xml:space="preserve"> </v>
      </c>
    </row>
    <row r="71" spans="1:9">
      <c r="A71" s="9" t="str">
        <f t="shared" si="2"/>
        <v xml:space="preserve"> </v>
      </c>
      <c r="B71" s="1" t="str">
        <f>IF($G71 &lt;&gt; " ",cas!A71," ")</f>
        <v xml:space="preserve"> </v>
      </c>
      <c r="C71" s="6" t="str">
        <f>IF($G71&lt;&gt;" ",INDEX(meno!$B:$B,MATCH(B71,meno!$A:$A,0),1)," ")</f>
        <v xml:space="preserve"> </v>
      </c>
      <c r="D71" s="6" t="str">
        <f>IF($G71&lt;&gt;" ",IF(INDEX(meno!$E:$E,MATCH(B71,meno!$A:$A,0),1)=0," ",INDEX(meno!$E:$E,MATCH(B71,meno!$A:$A,0),1))," ")</f>
        <v xml:space="preserve"> </v>
      </c>
      <c r="E71" s="7" t="str">
        <f>IF($B71&lt;&gt;" ",IF(INDEX(meno!$F:$F,MATCH($B71,meno!$A:$A,0),1)=0," ",UPPER(INDEX(meno!$F:$F,MATCH($B71,meno!$A:$A,0),1)))," ")</f>
        <v xml:space="preserve"> </v>
      </c>
      <c r="F71" s="18" t="str">
        <f>IF($G71&lt;&gt;" ",INDEX(meno!$D:$D,MATCH(B71,meno!$A:$A,0),1)," ")</f>
        <v xml:space="preserve"> </v>
      </c>
      <c r="G71" s="5" t="str">
        <f>IF(vysl!$H71="C",IF(HOUR(cas!$B71)=9,"DNF",IF(HOUR(cas!$B71)=8,"DQ",cas!$B71))," ")</f>
        <v xml:space="preserve"> </v>
      </c>
      <c r="H71" s="7" t="str">
        <f t="shared" si="3"/>
        <v xml:space="preserve"> </v>
      </c>
      <c r="I71" s="9" t="str">
        <f>IF($G71&lt;&gt;" ",vysl!$A71," ")</f>
        <v xml:space="preserve"> </v>
      </c>
    </row>
    <row r="72" spans="1:9">
      <c r="A72" s="9" t="str">
        <f t="shared" si="2"/>
        <v xml:space="preserve"> </v>
      </c>
      <c r="B72" s="1" t="str">
        <f>IF($G72 &lt;&gt; " ",cas!A72," ")</f>
        <v xml:space="preserve"> </v>
      </c>
      <c r="C72" s="6" t="str">
        <f>IF($G72&lt;&gt;" ",INDEX(meno!$B:$B,MATCH(B72,meno!$A:$A,0),1)," ")</f>
        <v xml:space="preserve"> </v>
      </c>
      <c r="D72" s="6" t="str">
        <f>IF($G72&lt;&gt;" ",IF(INDEX(meno!$E:$E,MATCH(B72,meno!$A:$A,0),1)=0," ",INDEX(meno!$E:$E,MATCH(B72,meno!$A:$A,0),1))," ")</f>
        <v xml:space="preserve"> </v>
      </c>
      <c r="E72" s="7" t="str">
        <f>IF($B72&lt;&gt;" ",IF(INDEX(meno!$F:$F,MATCH($B72,meno!$A:$A,0),1)=0," ",UPPER(INDEX(meno!$F:$F,MATCH($B72,meno!$A:$A,0),1)))," ")</f>
        <v xml:space="preserve"> </v>
      </c>
      <c r="F72" s="18" t="str">
        <f>IF($G72&lt;&gt;" ",INDEX(meno!$D:$D,MATCH(B72,meno!$A:$A,0),1)," ")</f>
        <v xml:space="preserve"> </v>
      </c>
      <c r="G72" s="5" t="str">
        <f>IF(vysl!$H72="C",IF(HOUR(cas!$B72)=9,"DNF",IF(HOUR(cas!$B72)=8,"DQ",cas!$B72))," ")</f>
        <v xml:space="preserve"> </v>
      </c>
      <c r="H72" s="7" t="str">
        <f t="shared" si="3"/>
        <v xml:space="preserve"> </v>
      </c>
      <c r="I72" s="9" t="str">
        <f>IF($G72&lt;&gt;" ",vysl!$A72," ")</f>
        <v xml:space="preserve"> </v>
      </c>
    </row>
    <row r="73" spans="1:9">
      <c r="A73" s="9" t="str">
        <f t="shared" si="2"/>
        <v xml:space="preserve"> </v>
      </c>
      <c r="B73" s="1" t="str">
        <f>IF($G73 &lt;&gt; " ",cas!A73," ")</f>
        <v xml:space="preserve"> </v>
      </c>
      <c r="C73" s="6" t="str">
        <f>IF($G73&lt;&gt;" ",INDEX(meno!$B:$B,MATCH(B73,meno!$A:$A,0),1)," ")</f>
        <v xml:space="preserve"> </v>
      </c>
      <c r="D73" s="6" t="str">
        <f>IF($G73&lt;&gt;" ",IF(INDEX(meno!$E:$E,MATCH(B73,meno!$A:$A,0),1)=0," ",INDEX(meno!$E:$E,MATCH(B73,meno!$A:$A,0),1))," ")</f>
        <v xml:space="preserve"> </v>
      </c>
      <c r="E73" s="7" t="str">
        <f>IF($B73&lt;&gt;" ",IF(INDEX(meno!$F:$F,MATCH($B73,meno!$A:$A,0),1)=0," ",UPPER(INDEX(meno!$F:$F,MATCH($B73,meno!$A:$A,0),1)))," ")</f>
        <v xml:space="preserve"> </v>
      </c>
      <c r="F73" s="18" t="str">
        <f>IF($G73&lt;&gt;" ",INDEX(meno!$D:$D,MATCH(B73,meno!$A:$A,0),1)," ")</f>
        <v xml:space="preserve"> </v>
      </c>
      <c r="G73" s="5" t="str">
        <f>IF(vysl!$H73="C",IF(HOUR(cas!$B73)=9,"DNF",IF(HOUR(cas!$B73)=8,"DQ",cas!$B73))," ")</f>
        <v xml:space="preserve"> </v>
      </c>
      <c r="H73" s="7" t="str">
        <f t="shared" si="3"/>
        <v xml:space="preserve"> </v>
      </c>
      <c r="I73" s="9" t="str">
        <f>IF($G73&lt;&gt;" ",vysl!$A73," ")</f>
        <v xml:space="preserve"> </v>
      </c>
    </row>
    <row r="74" spans="1:9">
      <c r="A74" s="9" t="str">
        <f t="shared" si="2"/>
        <v xml:space="preserve"> </v>
      </c>
      <c r="B74" s="1" t="str">
        <f>IF($G74 &lt;&gt; " ",cas!A74," ")</f>
        <v xml:space="preserve"> </v>
      </c>
      <c r="C74" s="6" t="str">
        <f>IF($G74&lt;&gt;" ",INDEX(meno!$B:$B,MATCH(B74,meno!$A:$A,0),1)," ")</f>
        <v xml:space="preserve"> </v>
      </c>
      <c r="D74" s="6" t="str">
        <f>IF($G74&lt;&gt;" ",IF(INDEX(meno!$E:$E,MATCH(B74,meno!$A:$A,0),1)=0," ",INDEX(meno!$E:$E,MATCH(B74,meno!$A:$A,0),1))," ")</f>
        <v xml:space="preserve"> </v>
      </c>
      <c r="E74" s="7" t="str">
        <f>IF($B74&lt;&gt;" ",IF(INDEX(meno!$F:$F,MATCH($B74,meno!$A:$A,0),1)=0," ",UPPER(INDEX(meno!$F:$F,MATCH($B74,meno!$A:$A,0),1)))," ")</f>
        <v xml:space="preserve"> </v>
      </c>
      <c r="F74" s="18" t="str">
        <f>IF($G74&lt;&gt;" ",INDEX(meno!$D:$D,MATCH(B74,meno!$A:$A,0),1)," ")</f>
        <v xml:space="preserve"> </v>
      </c>
      <c r="G74" s="5" t="str">
        <f>IF(vysl!$H74="C",IF(HOUR(cas!$B74)=9,"DNF",IF(HOUR(cas!$B74)=8,"DQ",cas!$B74))," ")</f>
        <v xml:space="preserve"> </v>
      </c>
      <c r="H74" s="7" t="str">
        <f t="shared" si="3"/>
        <v xml:space="preserve"> </v>
      </c>
      <c r="I74" s="9" t="str">
        <f>IF($G74&lt;&gt;" ",vysl!$A74," ")</f>
        <v xml:space="preserve"> </v>
      </c>
    </row>
    <row r="75" spans="1:9">
      <c r="A75" s="9" t="str">
        <f t="shared" si="2"/>
        <v xml:space="preserve"> </v>
      </c>
      <c r="B75" s="1" t="str">
        <f>IF($G75 &lt;&gt; " ",cas!A76," ")</f>
        <v xml:space="preserve"> </v>
      </c>
      <c r="C75" s="6" t="str">
        <f>IF($G75&lt;&gt;" ",INDEX(meno!$B:$B,MATCH(B75,meno!$A:$A,0),1)," ")</f>
        <v xml:space="preserve"> </v>
      </c>
      <c r="D75" s="6" t="str">
        <f>IF($G75&lt;&gt;" ",IF(INDEX(meno!$E:$E,MATCH(B75,meno!$A:$A,0),1)=0," ",INDEX(meno!$E:$E,MATCH(B75,meno!$A:$A,0),1))," ")</f>
        <v xml:space="preserve"> </v>
      </c>
      <c r="E75" s="7" t="str">
        <f>IF($B75&lt;&gt;" ",IF(INDEX(meno!$F:$F,MATCH($B75,meno!$A:$A,0),1)=0," ",UPPER(INDEX(meno!$F:$F,MATCH($B75,meno!$A:$A,0),1)))," ")</f>
        <v xml:space="preserve"> </v>
      </c>
      <c r="F75" s="18" t="str">
        <f>IF($G75&lt;&gt;" ",INDEX(meno!$D:$D,MATCH(B75,meno!$A:$A,0),1)," ")</f>
        <v xml:space="preserve"> </v>
      </c>
      <c r="G75" s="5" t="str">
        <f>IF(vysl!$H75="C",IF(HOUR(cas!$B76)=9,"DNF",IF(HOUR(cas!$B76)=8,"DQ",cas!$B76))," ")</f>
        <v xml:space="preserve"> </v>
      </c>
      <c r="H75" s="7" t="str">
        <f t="shared" si="3"/>
        <v xml:space="preserve"> </v>
      </c>
      <c r="I75" s="9" t="str">
        <f>IF($G75&lt;&gt;" ",vysl!$A75," ")</f>
        <v xml:space="preserve"> </v>
      </c>
    </row>
    <row r="76" spans="1:9">
      <c r="A76" s="9" t="str">
        <f t="shared" si="2"/>
        <v xml:space="preserve"> </v>
      </c>
      <c r="B76" s="1" t="str">
        <f>IF($G76 &lt;&gt; " ",cas!A77," ")</f>
        <v xml:space="preserve"> </v>
      </c>
      <c r="C76" s="6" t="str">
        <f>IF($G76&lt;&gt;" ",INDEX(meno!$B:$B,MATCH(B76,meno!$A:$A,0),1)," ")</f>
        <v xml:space="preserve"> </v>
      </c>
      <c r="D76" s="6" t="str">
        <f>IF($G76&lt;&gt;" ",IF(INDEX(meno!$E:$E,MATCH(B76,meno!$A:$A,0),1)=0," ",INDEX(meno!$E:$E,MATCH(B76,meno!$A:$A,0),1))," ")</f>
        <v xml:space="preserve"> </v>
      </c>
      <c r="E76" s="7" t="str">
        <f>IF($B76&lt;&gt;" ",IF(INDEX(meno!$F:$F,MATCH($B76,meno!$A:$A,0),1)=0," ",UPPER(INDEX(meno!$F:$F,MATCH($B76,meno!$A:$A,0),1)))," ")</f>
        <v xml:space="preserve"> </v>
      </c>
      <c r="F76" s="18" t="str">
        <f>IF($G76&lt;&gt;" ",INDEX(meno!$D:$D,MATCH(B76,meno!$A:$A,0),1)," ")</f>
        <v xml:space="preserve"> </v>
      </c>
      <c r="G76" s="5" t="str">
        <f>IF(vysl!$H76="C",IF(HOUR(cas!$B77)=9,"DNF",IF(HOUR(cas!$B77)=8,"DQ",cas!$B77))," ")</f>
        <v xml:space="preserve"> </v>
      </c>
      <c r="H76" s="7" t="str">
        <f t="shared" si="3"/>
        <v xml:space="preserve"> </v>
      </c>
      <c r="I76" s="9" t="str">
        <f>IF($G76&lt;&gt;" ",vysl!$A76," ")</f>
        <v xml:space="preserve"> </v>
      </c>
    </row>
    <row r="77" spans="1:9">
      <c r="A77" s="9" t="str">
        <f t="shared" si="2"/>
        <v xml:space="preserve"> </v>
      </c>
      <c r="B77" s="1" t="str">
        <f>IF($G77 &lt;&gt; " ",cas!A78," ")</f>
        <v xml:space="preserve"> </v>
      </c>
      <c r="C77" s="6" t="str">
        <f>IF($G77&lt;&gt;" ",INDEX(meno!$B:$B,MATCH(B77,meno!$A:$A,0),1)," ")</f>
        <v xml:space="preserve"> </v>
      </c>
      <c r="D77" s="6" t="str">
        <f>IF($G77&lt;&gt;" ",IF(INDEX(meno!$E:$E,MATCH(B77,meno!$A:$A,0),1)=0," ",INDEX(meno!$E:$E,MATCH(B77,meno!$A:$A,0),1))," ")</f>
        <v xml:space="preserve"> </v>
      </c>
      <c r="E77" s="7" t="str">
        <f>IF($B77&lt;&gt;" ",IF(INDEX(meno!$F:$F,MATCH($B77,meno!$A:$A,0),1)=0," ",UPPER(INDEX(meno!$F:$F,MATCH($B77,meno!$A:$A,0),1)))," ")</f>
        <v xml:space="preserve"> </v>
      </c>
      <c r="F77" s="18" t="str">
        <f>IF($G77&lt;&gt;" ",INDEX(meno!$D:$D,MATCH(B77,meno!$A:$A,0),1)," ")</f>
        <v xml:space="preserve"> </v>
      </c>
      <c r="G77" s="5" t="str">
        <f>IF(vysl!$H77="C",IF(HOUR(cas!$B78)=9,"DNF",IF(HOUR(cas!$B78)=8,"DQ",cas!$B78))," ")</f>
        <v xml:space="preserve"> </v>
      </c>
      <c r="H77" s="7" t="str">
        <f t="shared" si="3"/>
        <v xml:space="preserve"> </v>
      </c>
      <c r="I77" s="9" t="str">
        <f>IF($G77&lt;&gt;" ",vysl!$A77," ")</f>
        <v xml:space="preserve"> </v>
      </c>
    </row>
    <row r="78" spans="1:9">
      <c r="A78" s="9">
        <f t="shared" si="2"/>
        <v>5</v>
      </c>
      <c r="B78" s="1">
        <f>IF($G78 &lt;&gt; " ",cas!A79," ")</f>
        <v>27</v>
      </c>
      <c r="C78" s="6" t="str">
        <f>IF($G78&lt;&gt;" ",INDEX(meno!$B:$B,MATCH(B78,meno!$A:$A,0),1)," ")</f>
        <v>Klement Travotiak</v>
      </c>
      <c r="D78" s="6" t="str">
        <f>IF($G78&lt;&gt;" ",IF(INDEX(meno!$E:$E,MATCH(B78,meno!$A:$A,0),1)=0," ",INDEX(meno!$E:$E,MATCH(B78,meno!$A:$A,0),1))," ")</f>
        <v>BA Sokol</v>
      </c>
      <c r="E78" s="7" t="str">
        <f>IF($B78&lt;&gt;" ",IF(INDEX(meno!$F:$F,MATCH($B78,meno!$A:$A,0),1)=0," ",UPPER(INDEX(meno!$F:$F,MATCH($B78,meno!$A:$A,0),1)))," ")</f>
        <v xml:space="preserve"> </v>
      </c>
      <c r="F78" s="18">
        <f>IF($G78&lt;&gt;" ",INDEX(meno!$D:$D,MATCH(B78,meno!$A:$A,0),1)," ")</f>
        <v>1952</v>
      </c>
      <c r="G78" s="5">
        <f>IF(vysl!$H78="C",IF(HOUR(cas!$B79)=9,"DNF",IF(HOUR(cas!$B79)=8,"DQ",cas!$B79))," ")</f>
        <v>0.11917824074074074</v>
      </c>
      <c r="H78" s="7" t="str">
        <f t="shared" si="3"/>
        <v>C</v>
      </c>
      <c r="I78" s="9">
        <f>IF($G78&lt;&gt;" ",vysl!$A78," ")</f>
        <v>77</v>
      </c>
    </row>
    <row r="79" spans="1:9">
      <c r="A79" s="9">
        <f t="shared" si="2"/>
        <v>6</v>
      </c>
      <c r="B79" s="1">
        <f>IF($G79 &lt;&gt; " ",cas!A80," ")</f>
        <v>68</v>
      </c>
      <c r="C79" s="6" t="str">
        <f>IF($G79&lt;&gt;" ",INDEX(meno!$B:$B,MATCH(B79,meno!$A:$A,0),1)," ")</f>
        <v>Lubo Okruhlica</v>
      </c>
      <c r="D79" s="6" t="str">
        <f>IF($G79&lt;&gt;" ",IF(INDEX(meno!$E:$E,MATCH(B79,meno!$A:$A,0),1)=0," ",INDEX(meno!$E:$E,MATCH(B79,meno!$A:$A,0),1))," ")</f>
        <v>BA</v>
      </c>
      <c r="E79" s="7" t="str">
        <f>IF($B79&lt;&gt;" ",IF(INDEX(meno!$F:$F,MATCH($B79,meno!$A:$A,0),1)=0," ",UPPER(INDEX(meno!$F:$F,MATCH($B79,meno!$A:$A,0),1)))," ")</f>
        <v xml:space="preserve"> </v>
      </c>
      <c r="F79" s="18">
        <f>IF($G79&lt;&gt;" ",INDEX(meno!$D:$D,MATCH(B79,meno!$A:$A,0),1)," ")</f>
        <v>1952</v>
      </c>
      <c r="G79" s="5">
        <f>IF(vysl!$H79="C",IF(HOUR(cas!$B80)=9,"DNF",IF(HOUR(cas!$B80)=8,"DQ",cas!$B80))," ")</f>
        <v>0.12101851851851853</v>
      </c>
      <c r="H79" s="7" t="str">
        <f t="shared" si="3"/>
        <v>C</v>
      </c>
      <c r="I79" s="9">
        <f>IF($G79&lt;&gt;" ",vysl!$A79," ")</f>
        <v>78</v>
      </c>
    </row>
    <row r="80" spans="1:9">
      <c r="A80" s="9" t="str">
        <f t="shared" si="2"/>
        <v xml:space="preserve"> </v>
      </c>
      <c r="B80" s="1" t="str">
        <f>IF($G80 &lt;&gt; " ",cas!A81," ")</f>
        <v xml:space="preserve"> </v>
      </c>
      <c r="C80" s="6" t="str">
        <f>IF($G80&lt;&gt;" ",INDEX(meno!$B:$B,MATCH(B80,meno!$A:$A,0),1)," ")</f>
        <v xml:space="preserve"> </v>
      </c>
      <c r="D80" s="6" t="str">
        <f>IF($G80&lt;&gt;" ",IF(INDEX(meno!$E:$E,MATCH(B80,meno!$A:$A,0),1)=0," ",INDEX(meno!$E:$E,MATCH(B80,meno!$A:$A,0),1))," ")</f>
        <v xml:space="preserve"> </v>
      </c>
      <c r="E80" s="7" t="str">
        <f>IF($B80&lt;&gt;" ",IF(INDEX(meno!$F:$F,MATCH($B80,meno!$A:$A,0),1)=0," ",UPPER(INDEX(meno!$F:$F,MATCH($B80,meno!$A:$A,0),1)))," ")</f>
        <v xml:space="preserve"> </v>
      </c>
      <c r="F80" s="18" t="str">
        <f>IF($G80&lt;&gt;" ",INDEX(meno!$D:$D,MATCH(B80,meno!$A:$A,0),1)," ")</f>
        <v xml:space="preserve"> </v>
      </c>
      <c r="G80" s="5" t="str">
        <f>IF(vysl!$H80="C",IF(HOUR(cas!$B81)=9,"DNF",IF(HOUR(cas!$B81)=8,"DQ",cas!$B81))," ")</f>
        <v xml:space="preserve"> </v>
      </c>
      <c r="H80" s="7" t="str">
        <f t="shared" si="3"/>
        <v xml:space="preserve"> </v>
      </c>
      <c r="I80" s="9" t="str">
        <f>IF($G80&lt;&gt;" ",vysl!$A80," ")</f>
        <v xml:space="preserve"> </v>
      </c>
    </row>
    <row r="81" spans="1:9">
      <c r="A81" s="9" t="str">
        <f t="shared" si="2"/>
        <v xml:space="preserve"> </v>
      </c>
      <c r="B81" s="1" t="str">
        <f>IF($G81 &lt;&gt; " ",cas!A82," ")</f>
        <v xml:space="preserve"> </v>
      </c>
      <c r="C81" s="6" t="str">
        <f>IF($G81&lt;&gt;" ",INDEX(meno!$B:$B,MATCH(B81,meno!$A:$A,0),1)," ")</f>
        <v xml:space="preserve"> </v>
      </c>
      <c r="D81" s="6" t="str">
        <f>IF($G81&lt;&gt;" ",IF(INDEX(meno!$E:$E,MATCH(B81,meno!$A:$A,0),1)=0," ",INDEX(meno!$E:$E,MATCH(B81,meno!$A:$A,0),1))," ")</f>
        <v xml:space="preserve"> </v>
      </c>
      <c r="E81" s="7" t="str">
        <f>IF($B81&lt;&gt;" ",IF(INDEX(meno!$F:$F,MATCH($B81,meno!$A:$A,0),1)=0," ",UPPER(INDEX(meno!$F:$F,MATCH($B81,meno!$A:$A,0),1)))," ")</f>
        <v xml:space="preserve"> </v>
      </c>
      <c r="F81" s="18" t="str">
        <f>IF($G81&lt;&gt;" ",INDEX(meno!$D:$D,MATCH(B81,meno!$A:$A,0),1)," ")</f>
        <v xml:space="preserve"> </v>
      </c>
      <c r="G81" s="5" t="str">
        <f>IF(vysl!$H81="C",IF(HOUR(cas!$B82)=9,"DNF",IF(HOUR(cas!$B82)=8,"DQ",cas!$B82))," ")</f>
        <v xml:space="preserve"> </v>
      </c>
      <c r="H81" s="7" t="str">
        <f t="shared" si="3"/>
        <v xml:space="preserve"> </v>
      </c>
      <c r="I81" s="9" t="str">
        <f>IF($G81&lt;&gt;" ",vysl!$A81," ")</f>
        <v xml:space="preserve"> </v>
      </c>
    </row>
    <row r="82" spans="1:9">
      <c r="A82" s="9" t="str">
        <f t="shared" si="2"/>
        <v xml:space="preserve"> </v>
      </c>
      <c r="B82" s="1" t="str">
        <f>IF($G82 &lt;&gt; " ",cas!A83," ")</f>
        <v xml:space="preserve"> </v>
      </c>
      <c r="C82" s="6" t="str">
        <f>IF($G82&lt;&gt;" ",INDEX(meno!$B:$B,MATCH(B82,meno!$A:$A,0),1)," ")</f>
        <v xml:space="preserve"> </v>
      </c>
      <c r="D82" s="6" t="str">
        <f>IF($G82&lt;&gt;" ",IF(INDEX(meno!$E:$E,MATCH(B82,meno!$A:$A,0),1)=0," ",INDEX(meno!$E:$E,MATCH(B82,meno!$A:$A,0),1))," ")</f>
        <v xml:space="preserve"> </v>
      </c>
      <c r="E82" s="7" t="str">
        <f>IF($B82&lt;&gt;" ",IF(INDEX(meno!$F:$F,MATCH($B82,meno!$A:$A,0),1)=0," ",UPPER(INDEX(meno!$F:$F,MATCH($B82,meno!$A:$A,0),1)))," ")</f>
        <v xml:space="preserve"> </v>
      </c>
      <c r="F82" s="18" t="str">
        <f>IF($G82&lt;&gt;" ",INDEX(meno!$D:$D,MATCH(B82,meno!$A:$A,0),1)," ")</f>
        <v xml:space="preserve"> </v>
      </c>
      <c r="G82" s="5" t="str">
        <f>IF(vysl!$H82="C",IF(HOUR(cas!$B83)=9,"DNF",IF(HOUR(cas!$B83)=8,"DQ",cas!$B83))," ")</f>
        <v xml:space="preserve"> </v>
      </c>
      <c r="H82" s="7" t="str">
        <f t="shared" si="3"/>
        <v xml:space="preserve"> </v>
      </c>
      <c r="I82" s="9" t="str">
        <f>IF($G82&lt;&gt;" ",vysl!$A82," ")</f>
        <v xml:space="preserve"> </v>
      </c>
    </row>
    <row r="83" spans="1:9">
      <c r="A83" s="9" t="str">
        <f t="shared" si="2"/>
        <v xml:space="preserve"> </v>
      </c>
      <c r="B83" s="1" t="str">
        <f>IF($G83 &lt;&gt; " ",cas!A84," ")</f>
        <v xml:space="preserve"> </v>
      </c>
      <c r="C83" s="6" t="str">
        <f>IF($G83&lt;&gt;" ",INDEX(meno!$B:$B,MATCH(B83,meno!$A:$A,0),1)," ")</f>
        <v xml:space="preserve"> </v>
      </c>
      <c r="D83" s="6" t="str">
        <f>IF($G83&lt;&gt;" ",IF(INDEX(meno!$E:$E,MATCH(B83,meno!$A:$A,0),1)=0," ",INDEX(meno!$E:$E,MATCH(B83,meno!$A:$A,0),1))," ")</f>
        <v xml:space="preserve"> </v>
      </c>
      <c r="E83" s="7" t="str">
        <f>IF($B83&lt;&gt;" ",IF(INDEX(meno!$F:$F,MATCH($B83,meno!$A:$A,0),1)=0," ",UPPER(INDEX(meno!$F:$F,MATCH($B83,meno!$A:$A,0),1)))," ")</f>
        <v xml:space="preserve"> </v>
      </c>
      <c r="F83" s="18" t="str">
        <f>IF($G83&lt;&gt;" ",INDEX(meno!$D:$D,MATCH(B83,meno!$A:$A,0),1)," ")</f>
        <v xml:space="preserve"> </v>
      </c>
      <c r="G83" s="5" t="str">
        <f>IF(vysl!$H83="C",IF(HOUR(cas!$B84)=9,"DNF",IF(HOUR(cas!$B84)=8,"DQ",cas!$B84))," ")</f>
        <v xml:space="preserve"> </v>
      </c>
      <c r="H83" s="7" t="str">
        <f t="shared" si="3"/>
        <v xml:space="preserve"> </v>
      </c>
      <c r="I83" s="9" t="str">
        <f>IF($G83&lt;&gt;" ",vysl!$A83," ")</f>
        <v xml:space="preserve"> </v>
      </c>
    </row>
    <row r="84" spans="1:9">
      <c r="A84" s="9" t="str">
        <f t="shared" si="2"/>
        <v xml:space="preserve"> </v>
      </c>
      <c r="B84" s="1" t="str">
        <f>IF($G84 &lt;&gt; " ",cas!A85," ")</f>
        <v xml:space="preserve"> </v>
      </c>
      <c r="C84" s="6" t="str">
        <f>IF($G84&lt;&gt;" ",INDEX(meno!$B:$B,MATCH(B84,meno!$A:$A,0),1)," ")</f>
        <v xml:space="preserve"> </v>
      </c>
      <c r="D84" s="6" t="str">
        <f>IF($G84&lt;&gt;" ",IF(INDEX(meno!$E:$E,MATCH(B84,meno!$A:$A,0),1)=0," ",INDEX(meno!$E:$E,MATCH(B84,meno!$A:$A,0),1))," ")</f>
        <v xml:space="preserve"> </v>
      </c>
      <c r="E84" s="7" t="str">
        <f>IF($B84&lt;&gt;" ",IF(INDEX(meno!$F:$F,MATCH($B84,meno!$A:$A,0),1)=0," ",UPPER(INDEX(meno!$F:$F,MATCH($B84,meno!$A:$A,0),1)))," ")</f>
        <v xml:space="preserve"> </v>
      </c>
      <c r="F84" s="18" t="str">
        <f>IF($G84&lt;&gt;" ",INDEX(meno!$D:$D,MATCH(B84,meno!$A:$A,0),1)," ")</f>
        <v xml:space="preserve"> </v>
      </c>
      <c r="G84" s="5" t="str">
        <f>IF(vysl!$H84="C",IF(HOUR(cas!$B85)=9,"DNF",IF(HOUR(cas!$B85)=8,"DQ",cas!$B85))," ")</f>
        <v xml:space="preserve"> </v>
      </c>
      <c r="H84" s="7" t="str">
        <f t="shared" si="3"/>
        <v xml:space="preserve"> </v>
      </c>
      <c r="I84" s="9" t="str">
        <f>IF($G84&lt;&gt;" ",vysl!$A84," ")</f>
        <v xml:space="preserve"> </v>
      </c>
    </row>
    <row r="85" spans="1:9">
      <c r="A85" s="9" t="str">
        <f t="shared" si="2"/>
        <v xml:space="preserve"> </v>
      </c>
      <c r="B85" s="1" t="str">
        <f>IF($G85 &lt;&gt; " ",cas!A86," ")</f>
        <v xml:space="preserve"> </v>
      </c>
      <c r="C85" s="6" t="str">
        <f>IF($G85&lt;&gt;" ",INDEX(meno!$B:$B,MATCH(B85,meno!$A:$A,0),1)," ")</f>
        <v xml:space="preserve"> </v>
      </c>
      <c r="D85" s="6" t="str">
        <f>IF($G85&lt;&gt;" ",IF(INDEX(meno!$E:$E,MATCH(B85,meno!$A:$A,0),1)=0," ",INDEX(meno!$E:$E,MATCH(B85,meno!$A:$A,0),1))," ")</f>
        <v xml:space="preserve"> </v>
      </c>
      <c r="E85" s="7" t="str">
        <f>IF($B85&lt;&gt;" ",IF(INDEX(meno!$F:$F,MATCH($B85,meno!$A:$A,0),1)=0," ",UPPER(INDEX(meno!$F:$F,MATCH($B85,meno!$A:$A,0),1)))," ")</f>
        <v xml:space="preserve"> </v>
      </c>
      <c r="F85" s="18" t="str">
        <f>IF($G85&lt;&gt;" ",INDEX(meno!$D:$D,MATCH(B85,meno!$A:$A,0),1)," ")</f>
        <v xml:space="preserve"> </v>
      </c>
      <c r="G85" s="5" t="str">
        <f>IF(vysl!$H85="C",IF(HOUR(cas!$B86)=9,"DNF",IF(HOUR(cas!$B86)=8,"DQ",cas!$B86))," ")</f>
        <v xml:space="preserve"> </v>
      </c>
      <c r="H85" s="7" t="str">
        <f t="shared" si="3"/>
        <v xml:space="preserve"> </v>
      </c>
      <c r="I85" s="9" t="str">
        <f>IF($G85&lt;&gt;" ",vysl!$A85," ")</f>
        <v xml:space="preserve"> </v>
      </c>
    </row>
    <row r="86" spans="1:9">
      <c r="A86" s="9" t="str">
        <f t="shared" si="2"/>
        <v xml:space="preserve"> </v>
      </c>
      <c r="B86" s="1" t="str">
        <f>IF($G86 &lt;&gt; " ",cas!A87," ")</f>
        <v xml:space="preserve"> </v>
      </c>
      <c r="C86" s="6" t="str">
        <f>IF($G86&lt;&gt;" ",INDEX(meno!$B:$B,MATCH(B86,meno!$A:$A,0),1)," ")</f>
        <v xml:space="preserve"> </v>
      </c>
      <c r="D86" s="6" t="str">
        <f>IF($G86&lt;&gt;" ",IF(INDEX(meno!$E:$E,MATCH(B86,meno!$A:$A,0),1)=0," ",INDEX(meno!$E:$E,MATCH(B86,meno!$A:$A,0),1))," ")</f>
        <v xml:space="preserve"> </v>
      </c>
      <c r="E86" s="7" t="str">
        <f>IF($B86&lt;&gt;" ",IF(INDEX(meno!$F:$F,MATCH($B86,meno!$A:$A,0),1)=0," ",UPPER(INDEX(meno!$F:$F,MATCH($B86,meno!$A:$A,0),1)))," ")</f>
        <v xml:space="preserve"> </v>
      </c>
      <c r="F86" s="18" t="str">
        <f>IF($G86&lt;&gt;" ",INDEX(meno!$D:$D,MATCH(B86,meno!$A:$A,0),1)," ")</f>
        <v xml:space="preserve"> </v>
      </c>
      <c r="G86" s="5" t="str">
        <f>IF(vysl!$H86="C",IF(HOUR(cas!$B87)=9,"DNF",IF(HOUR(cas!$B87)=8,"DQ",cas!$B87))," ")</f>
        <v xml:space="preserve"> </v>
      </c>
      <c r="H86" s="7" t="str">
        <f t="shared" si="3"/>
        <v xml:space="preserve"> </v>
      </c>
      <c r="I86" s="9" t="str">
        <f>IF($G86&lt;&gt;" ",vysl!$A86," ")</f>
        <v xml:space="preserve"> </v>
      </c>
    </row>
    <row r="87" spans="1:9">
      <c r="A87" s="9" t="str">
        <f t="shared" si="2"/>
        <v xml:space="preserve"> </v>
      </c>
      <c r="B87" s="1" t="str">
        <f>IF($G87 &lt;&gt; " ",cas!A88," ")</f>
        <v xml:space="preserve"> </v>
      </c>
      <c r="C87" s="6" t="str">
        <f>IF($G87&lt;&gt;" ",INDEX(meno!$B:$B,MATCH(B87,meno!$A:$A,0),1)," ")</f>
        <v xml:space="preserve"> </v>
      </c>
      <c r="D87" s="6" t="str">
        <f>IF($G87&lt;&gt;" ",IF(INDEX(meno!$E:$E,MATCH(B87,meno!$A:$A,0),1)=0," ",INDEX(meno!$E:$E,MATCH(B87,meno!$A:$A,0),1))," ")</f>
        <v xml:space="preserve"> </v>
      </c>
      <c r="E87" s="7" t="str">
        <f>IF($B87&lt;&gt;" ",IF(INDEX(meno!$F:$F,MATCH($B87,meno!$A:$A,0),1)=0," ",UPPER(INDEX(meno!$F:$F,MATCH($B87,meno!$A:$A,0),1)))," ")</f>
        <v xml:space="preserve"> </v>
      </c>
      <c r="F87" s="18" t="str">
        <f>IF($G87&lt;&gt;" ",INDEX(meno!$D:$D,MATCH(B87,meno!$A:$A,0),1)," ")</f>
        <v xml:space="preserve"> </v>
      </c>
      <c r="G87" s="5" t="str">
        <f>IF(vysl!$H87="C",IF(HOUR(cas!$B88)=9,"DNF",IF(HOUR(cas!$B88)=8,"DQ",cas!$B88))," ")</f>
        <v xml:space="preserve"> </v>
      </c>
      <c r="H87" s="7" t="str">
        <f t="shared" si="3"/>
        <v xml:space="preserve"> </v>
      </c>
      <c r="I87" s="9" t="str">
        <f>IF($G87&lt;&gt;" ",vysl!$A87," ")</f>
        <v xml:space="preserve"> </v>
      </c>
    </row>
    <row r="88" spans="1:9">
      <c r="A88" s="9" t="str">
        <f t="shared" si="2"/>
        <v xml:space="preserve"> </v>
      </c>
      <c r="B88" s="1" t="str">
        <f>IF($G88 &lt;&gt; " ",cas!A89," ")</f>
        <v xml:space="preserve"> </v>
      </c>
      <c r="C88" s="6" t="str">
        <f>IF($G88&lt;&gt;" ",INDEX(meno!$B:$B,MATCH(B88,meno!$A:$A,0),1)," ")</f>
        <v xml:space="preserve"> </v>
      </c>
      <c r="D88" s="6" t="str">
        <f>IF($G88&lt;&gt;" ",IF(INDEX(meno!$E:$E,MATCH(B88,meno!$A:$A,0),1)=0," ",INDEX(meno!$E:$E,MATCH(B88,meno!$A:$A,0),1))," ")</f>
        <v xml:space="preserve"> </v>
      </c>
      <c r="E88" s="7" t="str">
        <f>IF($B88&lt;&gt;" ",IF(INDEX(meno!$F:$F,MATCH($B88,meno!$A:$A,0),1)=0," ",UPPER(INDEX(meno!$F:$F,MATCH($B88,meno!$A:$A,0),1)))," ")</f>
        <v xml:space="preserve"> </v>
      </c>
      <c r="F88" s="18" t="str">
        <f>IF($G88&lt;&gt;" ",INDEX(meno!$D:$D,MATCH(B88,meno!$A:$A,0),1)," ")</f>
        <v xml:space="preserve"> </v>
      </c>
      <c r="G88" s="5" t="str">
        <f>IF(vysl!$H88="C",IF(HOUR(cas!$B89)=9,"DNF",IF(HOUR(cas!$B89)=8,"DQ",cas!$B89))," ")</f>
        <v xml:space="preserve"> </v>
      </c>
      <c r="H88" s="7" t="str">
        <f t="shared" si="3"/>
        <v xml:space="preserve"> </v>
      </c>
      <c r="I88" s="9" t="str">
        <f>IF($G88&lt;&gt;" ",vysl!$A88," ")</f>
        <v xml:space="preserve"> </v>
      </c>
    </row>
    <row r="89" spans="1:9">
      <c r="A89" s="9" t="str">
        <f t="shared" si="2"/>
        <v xml:space="preserve"> </v>
      </c>
      <c r="B89" s="1" t="str">
        <f>IF($G89 &lt;&gt; " ",cas!A90," ")</f>
        <v xml:space="preserve"> </v>
      </c>
      <c r="C89" s="6" t="str">
        <f>IF($G89&lt;&gt;" ",INDEX(meno!$B:$B,MATCH(B89,meno!$A:$A,0),1)," ")</f>
        <v xml:space="preserve"> </v>
      </c>
      <c r="D89" s="6" t="str">
        <f>IF($G89&lt;&gt;" ",IF(INDEX(meno!$E:$E,MATCH(B89,meno!$A:$A,0),1)=0," ",INDEX(meno!$E:$E,MATCH(B89,meno!$A:$A,0),1))," ")</f>
        <v xml:space="preserve"> </v>
      </c>
      <c r="E89" s="7" t="str">
        <f>IF($B89&lt;&gt;" ",IF(INDEX(meno!$F:$F,MATCH($B89,meno!$A:$A,0),1)=0," ",UPPER(INDEX(meno!$F:$F,MATCH($B89,meno!$A:$A,0),1)))," ")</f>
        <v xml:space="preserve"> </v>
      </c>
      <c r="F89" s="18" t="str">
        <f>IF($G89&lt;&gt;" ",INDEX(meno!$D:$D,MATCH(B89,meno!$A:$A,0),1)," ")</f>
        <v xml:space="preserve"> </v>
      </c>
      <c r="G89" s="5" t="str">
        <f>IF(vysl!$H89="C",IF(HOUR(cas!$B90)=9,"DNF",IF(HOUR(cas!$B90)=8,"DQ",cas!$B90))," ")</f>
        <v xml:space="preserve"> </v>
      </c>
      <c r="H89" s="7" t="str">
        <f t="shared" si="3"/>
        <v xml:space="preserve"> </v>
      </c>
      <c r="I89" s="9" t="str">
        <f>IF($G89&lt;&gt;" ",vysl!$A89," ")</f>
        <v xml:space="preserve"> </v>
      </c>
    </row>
    <row r="90" spans="1:9">
      <c r="A90" s="9" t="str">
        <f t="shared" si="2"/>
        <v xml:space="preserve"> </v>
      </c>
      <c r="B90" s="1" t="str">
        <f>IF($G90 &lt;&gt; " ",cas!A91," ")</f>
        <v xml:space="preserve"> </v>
      </c>
      <c r="C90" s="6" t="str">
        <f>IF($G90&lt;&gt;" ",INDEX(meno!$B:$B,MATCH(B90,meno!$A:$A,0),1)," ")</f>
        <v xml:space="preserve"> </v>
      </c>
      <c r="D90" s="6" t="str">
        <f>IF($G90&lt;&gt;" ",IF(INDEX(meno!$E:$E,MATCH(B90,meno!$A:$A,0),1)=0," ",INDEX(meno!$E:$E,MATCH(B90,meno!$A:$A,0),1))," ")</f>
        <v xml:space="preserve"> </v>
      </c>
      <c r="E90" s="7" t="str">
        <f>IF($B90&lt;&gt;" ",IF(INDEX(meno!$F:$F,MATCH($B90,meno!$A:$A,0),1)=0," ",UPPER(INDEX(meno!$F:$F,MATCH($B90,meno!$A:$A,0),1)))," ")</f>
        <v xml:space="preserve"> </v>
      </c>
      <c r="F90" s="18" t="str">
        <f>IF($G90&lt;&gt;" ",INDEX(meno!$D:$D,MATCH(B90,meno!$A:$A,0),1)," ")</f>
        <v xml:space="preserve"> </v>
      </c>
      <c r="G90" s="5" t="str">
        <f>IF(vysl!$H90="C",IF(HOUR(cas!$B91)=9,"DNF",IF(HOUR(cas!$B91)=8,"DQ",cas!$B91))," ")</f>
        <v xml:space="preserve"> </v>
      </c>
      <c r="H90" s="7" t="str">
        <f t="shared" si="3"/>
        <v xml:space="preserve"> </v>
      </c>
      <c r="I90" s="9" t="str">
        <f>IF($G90&lt;&gt;" ",vysl!$A90," ")</f>
        <v xml:space="preserve"> </v>
      </c>
    </row>
    <row r="91" spans="1:9">
      <c r="A91" s="9" t="str">
        <f t="shared" si="2"/>
        <v xml:space="preserve"> </v>
      </c>
      <c r="B91" s="1" t="str">
        <f>IF($G91 &lt;&gt; " ",cas!A92," ")</f>
        <v xml:space="preserve"> </v>
      </c>
      <c r="C91" s="6" t="str">
        <f>IF($G91&lt;&gt;" ",INDEX(meno!$B:$B,MATCH(B91,meno!$A:$A,0),1)," ")</f>
        <v xml:space="preserve"> </v>
      </c>
      <c r="D91" s="6" t="str">
        <f>IF($G91&lt;&gt;" ",IF(INDEX(meno!$E:$E,MATCH(B91,meno!$A:$A,0),1)=0," ",INDEX(meno!$E:$E,MATCH(B91,meno!$A:$A,0),1))," ")</f>
        <v xml:space="preserve"> </v>
      </c>
      <c r="E91" s="7" t="str">
        <f>IF($B91&lt;&gt;" ",IF(INDEX(meno!$F:$F,MATCH($B91,meno!$A:$A,0),1)=0," ",UPPER(INDEX(meno!$F:$F,MATCH($B91,meno!$A:$A,0),1)))," ")</f>
        <v xml:space="preserve"> </v>
      </c>
      <c r="F91" s="18" t="str">
        <f>IF($G91&lt;&gt;" ",INDEX(meno!$D:$D,MATCH(B91,meno!$A:$A,0),1)," ")</f>
        <v xml:space="preserve"> </v>
      </c>
      <c r="G91" s="5" t="str">
        <f>IF(vysl!$H91="C",IF(HOUR(cas!$B92)=9,"DNF",IF(HOUR(cas!$B92)=8,"DQ",cas!$B92))," ")</f>
        <v xml:space="preserve"> </v>
      </c>
      <c r="H91" s="7" t="str">
        <f t="shared" si="3"/>
        <v xml:space="preserve"> </v>
      </c>
      <c r="I91" s="9" t="str">
        <f>IF($G91&lt;&gt;" ",vysl!$A91," ")</f>
        <v xml:space="preserve"> </v>
      </c>
    </row>
    <row r="92" spans="1:9">
      <c r="A92" s="9" t="str">
        <f t="shared" si="2"/>
        <v xml:space="preserve"> </v>
      </c>
      <c r="B92" s="1" t="str">
        <f>IF($G92 &lt;&gt; " ",cas!A93," ")</f>
        <v xml:space="preserve"> </v>
      </c>
      <c r="C92" s="6" t="str">
        <f>IF($G92&lt;&gt;" ",INDEX(meno!$B:$B,MATCH(B92,meno!$A:$A,0),1)," ")</f>
        <v xml:space="preserve"> </v>
      </c>
      <c r="D92" s="6" t="str">
        <f>IF($G92&lt;&gt;" ",IF(INDEX(meno!$E:$E,MATCH(B92,meno!$A:$A,0),1)=0," ",INDEX(meno!$E:$E,MATCH(B92,meno!$A:$A,0),1))," ")</f>
        <v xml:space="preserve"> </v>
      </c>
      <c r="E92" s="7" t="str">
        <f>IF($B92&lt;&gt;" ",IF(INDEX(meno!$F:$F,MATCH($B92,meno!$A:$A,0),1)=0," ",UPPER(INDEX(meno!$F:$F,MATCH($B92,meno!$A:$A,0),1)))," ")</f>
        <v xml:space="preserve"> </v>
      </c>
      <c r="F92" s="18" t="str">
        <f>IF($G92&lt;&gt;" ",INDEX(meno!$D:$D,MATCH(B92,meno!$A:$A,0),1)," ")</f>
        <v xml:space="preserve"> </v>
      </c>
      <c r="G92" s="5" t="str">
        <f>IF(vysl!$H92="C",IF(HOUR(cas!$B93)=9,"DNF",IF(HOUR(cas!$B93)=8,"DQ",cas!$B93))," ")</f>
        <v xml:space="preserve"> </v>
      </c>
      <c r="H92" s="7" t="str">
        <f t="shared" si="3"/>
        <v xml:space="preserve"> </v>
      </c>
      <c r="I92" s="9" t="str">
        <f>IF($G92&lt;&gt;" ",vysl!$A92," ")</f>
        <v xml:space="preserve"> </v>
      </c>
    </row>
    <row r="93" spans="1:9">
      <c r="A93" s="9" t="str">
        <f t="shared" si="2"/>
        <v xml:space="preserve"> </v>
      </c>
      <c r="B93" s="1" t="str">
        <f>IF($G93 &lt;&gt; " ",cas!A94," ")</f>
        <v xml:space="preserve"> </v>
      </c>
      <c r="C93" s="6" t="str">
        <f>IF($G93&lt;&gt;" ",INDEX(meno!$B:$B,MATCH(B93,meno!$A:$A,0),1)," ")</f>
        <v xml:space="preserve"> </v>
      </c>
      <c r="D93" s="6" t="str">
        <f>IF($G93&lt;&gt;" ",IF(INDEX(meno!$E:$E,MATCH(B93,meno!$A:$A,0),1)=0," ",INDEX(meno!$E:$E,MATCH(B93,meno!$A:$A,0),1))," ")</f>
        <v xml:space="preserve"> </v>
      </c>
      <c r="E93" s="7" t="str">
        <f>IF($B93&lt;&gt;" ",IF(INDEX(meno!$F:$F,MATCH($B93,meno!$A:$A,0),1)=0," ",UPPER(INDEX(meno!$F:$F,MATCH($B93,meno!$A:$A,0),1)))," ")</f>
        <v xml:space="preserve"> </v>
      </c>
      <c r="F93" s="18" t="str">
        <f>IF($G93&lt;&gt;" ",INDEX(meno!$D:$D,MATCH(B93,meno!$A:$A,0),1)," ")</f>
        <v xml:space="preserve"> </v>
      </c>
      <c r="G93" s="5" t="str">
        <f>IF(vysl!$H93="C",IF(HOUR(cas!$B94)=9,"DNF",IF(HOUR(cas!$B94)=8,"DQ",cas!$B94))," ")</f>
        <v xml:space="preserve"> </v>
      </c>
      <c r="H93" s="7" t="str">
        <f t="shared" si="3"/>
        <v xml:space="preserve"> </v>
      </c>
      <c r="I93" s="9" t="str">
        <f>IF($G93&lt;&gt;" ",vysl!$A93," ")</f>
        <v xml:space="preserve"> </v>
      </c>
    </row>
    <row r="94" spans="1:9">
      <c r="A94" s="9" t="str">
        <f t="shared" si="2"/>
        <v xml:space="preserve"> </v>
      </c>
      <c r="B94" s="1" t="str">
        <f>IF($G94 &lt;&gt; " ",cas!A95," ")</f>
        <v xml:space="preserve"> </v>
      </c>
      <c r="C94" s="6" t="str">
        <f>IF($G94&lt;&gt;" ",INDEX(meno!$B:$B,MATCH(B94,meno!$A:$A,0),1)," ")</f>
        <v xml:space="preserve"> </v>
      </c>
      <c r="D94" s="6" t="str">
        <f>IF($G94&lt;&gt;" ",IF(INDEX(meno!$E:$E,MATCH(B94,meno!$A:$A,0),1)=0," ",INDEX(meno!$E:$E,MATCH(B94,meno!$A:$A,0),1))," ")</f>
        <v xml:space="preserve"> </v>
      </c>
      <c r="E94" s="7" t="str">
        <f>IF($B94&lt;&gt;" ",IF(INDEX(meno!$F:$F,MATCH($B94,meno!$A:$A,0),1)=0," ",UPPER(INDEX(meno!$F:$F,MATCH($B94,meno!$A:$A,0),1)))," ")</f>
        <v xml:space="preserve"> </v>
      </c>
      <c r="F94" s="18" t="str">
        <f>IF($G94&lt;&gt;" ",INDEX(meno!$D:$D,MATCH(B94,meno!$A:$A,0),1)," ")</f>
        <v xml:space="preserve"> </v>
      </c>
      <c r="G94" s="5" t="str">
        <f>IF(vysl!$H94="C",IF(HOUR(cas!$B95)=9,"DNF",IF(HOUR(cas!$B95)=8,"DQ",cas!$B95))," ")</f>
        <v xml:space="preserve"> </v>
      </c>
      <c r="H94" s="7" t="str">
        <f t="shared" si="3"/>
        <v xml:space="preserve"> </v>
      </c>
      <c r="I94" s="9" t="str">
        <f>IF($G94&lt;&gt;" ",vysl!$A94," ")</f>
        <v xml:space="preserve"> </v>
      </c>
    </row>
    <row r="95" spans="1:9">
      <c r="A95" s="9" t="str">
        <f t="shared" si="2"/>
        <v xml:space="preserve"> </v>
      </c>
      <c r="B95" s="1" t="str">
        <f>IF($G95 &lt;&gt; " ",cas!A96," ")</f>
        <v xml:space="preserve"> </v>
      </c>
      <c r="C95" s="6" t="str">
        <f>IF($G95&lt;&gt;" ",INDEX(meno!$B:$B,MATCH(B95,meno!$A:$A,0),1)," ")</f>
        <v xml:space="preserve"> </v>
      </c>
      <c r="D95" s="6" t="str">
        <f>IF($G95&lt;&gt;" ",IF(INDEX(meno!$E:$E,MATCH(B95,meno!$A:$A,0),1)=0," ",INDEX(meno!$E:$E,MATCH(B95,meno!$A:$A,0),1))," ")</f>
        <v xml:space="preserve"> </v>
      </c>
      <c r="E95" s="7" t="str">
        <f>IF($B95&lt;&gt;" ",IF(INDEX(meno!$F:$F,MATCH($B95,meno!$A:$A,0),1)=0," ",UPPER(INDEX(meno!$F:$F,MATCH($B95,meno!$A:$A,0),1)))," ")</f>
        <v xml:space="preserve"> </v>
      </c>
      <c r="F95" s="18" t="str">
        <f>IF($G95&lt;&gt;" ",INDEX(meno!$D:$D,MATCH(B95,meno!$A:$A,0),1)," ")</f>
        <v xml:space="preserve"> </v>
      </c>
      <c r="G95" s="5" t="str">
        <f>IF(vysl!$H95="C",IF(HOUR(cas!$B96)=9,"DNF",IF(HOUR(cas!$B96)=8,"DQ",cas!$B96))," ")</f>
        <v xml:space="preserve"> </v>
      </c>
      <c r="H95" s="7" t="str">
        <f t="shared" si="3"/>
        <v xml:space="preserve"> </v>
      </c>
      <c r="I95" s="9" t="str">
        <f>IF($G95&lt;&gt;" ",vysl!$A95," ")</f>
        <v xml:space="preserve"> </v>
      </c>
    </row>
    <row r="96" spans="1:9">
      <c r="A96" s="9" t="str">
        <f t="shared" si="2"/>
        <v xml:space="preserve"> </v>
      </c>
      <c r="B96" s="1" t="str">
        <f>IF($G96 &lt;&gt; " ",cas!A97," ")</f>
        <v xml:space="preserve"> </v>
      </c>
      <c r="C96" s="6" t="str">
        <f>IF($G96&lt;&gt;" ",INDEX(meno!$B:$B,MATCH(B96,meno!$A:$A,0),1)," ")</f>
        <v xml:space="preserve"> </v>
      </c>
      <c r="D96" s="6" t="str">
        <f>IF($G96&lt;&gt;" ",IF(INDEX(meno!$E:$E,MATCH(B96,meno!$A:$A,0),1)=0," ",INDEX(meno!$E:$E,MATCH(B96,meno!$A:$A,0),1))," ")</f>
        <v xml:space="preserve"> </v>
      </c>
      <c r="E96" s="7" t="str">
        <f>IF($B96&lt;&gt;" ",IF(INDEX(meno!$F:$F,MATCH($B96,meno!$A:$A,0),1)=0," ",UPPER(INDEX(meno!$F:$F,MATCH($B96,meno!$A:$A,0),1)))," ")</f>
        <v xml:space="preserve"> </v>
      </c>
      <c r="F96" s="18" t="str">
        <f>IF($G96&lt;&gt;" ",INDEX(meno!$D:$D,MATCH(B96,meno!$A:$A,0),1)," ")</f>
        <v xml:space="preserve"> </v>
      </c>
      <c r="G96" s="5" t="str">
        <f>IF(vysl!$H96="C",IF(HOUR(cas!$B97)=9,"DNF",IF(HOUR(cas!$B97)=8,"DQ",cas!$B97))," ")</f>
        <v xml:space="preserve"> </v>
      </c>
      <c r="H96" s="7" t="str">
        <f t="shared" si="3"/>
        <v xml:space="preserve"> </v>
      </c>
      <c r="I96" s="9" t="str">
        <f>IF($G96&lt;&gt;" ",vysl!$A96," ")</f>
        <v xml:space="preserve"> </v>
      </c>
    </row>
    <row r="97" spans="1:9">
      <c r="A97" s="9" t="str">
        <f t="shared" si="2"/>
        <v xml:space="preserve"> </v>
      </c>
      <c r="B97" s="1" t="str">
        <f>IF($G97 &lt;&gt; " ",cas!A98," ")</f>
        <v xml:space="preserve"> </v>
      </c>
      <c r="C97" s="6" t="str">
        <f>IF($G97&lt;&gt;" ",INDEX(meno!$B:$B,MATCH(B97,meno!$A:$A,0),1)," ")</f>
        <v xml:space="preserve"> </v>
      </c>
      <c r="D97" s="6" t="str">
        <f>IF($G97&lt;&gt;" ",IF(INDEX(meno!$E:$E,MATCH(B97,meno!$A:$A,0),1)=0," ",INDEX(meno!$E:$E,MATCH(B97,meno!$A:$A,0),1))," ")</f>
        <v xml:space="preserve"> </v>
      </c>
      <c r="E97" s="7" t="str">
        <f>IF($B97&lt;&gt;" ",IF(INDEX(meno!$F:$F,MATCH($B97,meno!$A:$A,0),1)=0," ",UPPER(INDEX(meno!$F:$F,MATCH($B97,meno!$A:$A,0),1)))," ")</f>
        <v xml:space="preserve"> </v>
      </c>
      <c r="F97" s="18" t="str">
        <f>IF($G97&lt;&gt;" ",INDEX(meno!$D:$D,MATCH(B97,meno!$A:$A,0),1)," ")</f>
        <v xml:space="preserve"> </v>
      </c>
      <c r="G97" s="5" t="str">
        <f>IF(vysl!$H97="C",IF(HOUR(cas!$B98)=9,"DNF",IF(HOUR(cas!$B98)=8,"DQ",cas!$B98))," ")</f>
        <v xml:space="preserve"> </v>
      </c>
      <c r="H97" s="7" t="str">
        <f t="shared" si="3"/>
        <v xml:space="preserve"> </v>
      </c>
      <c r="I97" s="9" t="str">
        <f>IF($G97&lt;&gt;" ",vysl!$A97," ")</f>
        <v xml:space="preserve"> </v>
      </c>
    </row>
    <row r="98" spans="1:9">
      <c r="A98" s="9" t="str">
        <f t="shared" si="2"/>
        <v xml:space="preserve"> </v>
      </c>
      <c r="B98" s="1" t="str">
        <f>IF($G98 &lt;&gt; " ",cas!A99," ")</f>
        <v xml:space="preserve"> </v>
      </c>
      <c r="C98" s="6" t="str">
        <f>IF($G98&lt;&gt;" ",INDEX(meno!$B:$B,MATCH(B98,meno!$A:$A,0),1)," ")</f>
        <v xml:space="preserve"> </v>
      </c>
      <c r="D98" s="6" t="str">
        <f>IF($G98&lt;&gt;" ",IF(INDEX(meno!$E:$E,MATCH(B98,meno!$A:$A,0),1)=0," ",INDEX(meno!$E:$E,MATCH(B98,meno!$A:$A,0),1))," ")</f>
        <v xml:space="preserve"> </v>
      </c>
      <c r="E98" s="7" t="str">
        <f>IF($B98&lt;&gt;" ",IF(INDEX(meno!$F:$F,MATCH($B98,meno!$A:$A,0),1)=0," ",UPPER(INDEX(meno!$F:$F,MATCH($B98,meno!$A:$A,0),1)))," ")</f>
        <v xml:space="preserve"> </v>
      </c>
      <c r="F98" s="18" t="str">
        <f>IF($G98&lt;&gt;" ",INDEX(meno!$D:$D,MATCH(B98,meno!$A:$A,0),1)," ")</f>
        <v xml:space="preserve"> </v>
      </c>
      <c r="G98" s="5" t="str">
        <f>IF(vysl!$H98="C",IF(HOUR(cas!$B99)=9,"DNF",IF(HOUR(cas!$B99)=8,"DQ",cas!$B99))," ")</f>
        <v xml:space="preserve"> </v>
      </c>
      <c r="H98" s="7" t="str">
        <f t="shared" si="3"/>
        <v xml:space="preserve"> </v>
      </c>
      <c r="I98" s="9" t="str">
        <f>IF($G98&lt;&gt;" ",vysl!$A98," ")</f>
        <v xml:space="preserve"> </v>
      </c>
    </row>
    <row r="99" spans="1:9">
      <c r="A99" s="9" t="str">
        <f t="shared" si="2"/>
        <v xml:space="preserve"> </v>
      </c>
      <c r="B99" s="1" t="str">
        <f>IF($G99 &lt;&gt; " ",cas!A100," ")</f>
        <v xml:space="preserve"> </v>
      </c>
      <c r="C99" s="6" t="str">
        <f>IF($G99&lt;&gt;" ",INDEX(meno!$B:$B,MATCH(B99,meno!$A:$A,0),1)," ")</f>
        <v xml:space="preserve"> </v>
      </c>
      <c r="D99" s="6" t="str">
        <f>IF($G99&lt;&gt;" ",IF(INDEX(meno!$E:$E,MATCH(B99,meno!$A:$A,0),1)=0," ",INDEX(meno!$E:$E,MATCH(B99,meno!$A:$A,0),1))," ")</f>
        <v xml:space="preserve"> </v>
      </c>
      <c r="E99" s="7" t="str">
        <f>IF($B99&lt;&gt;" ",IF(INDEX(meno!$F:$F,MATCH($B99,meno!$A:$A,0),1)=0," ",UPPER(INDEX(meno!$F:$F,MATCH($B99,meno!$A:$A,0),1)))," ")</f>
        <v xml:space="preserve"> </v>
      </c>
      <c r="F99" s="18" t="str">
        <f>IF($G99&lt;&gt;" ",INDEX(meno!$D:$D,MATCH(B99,meno!$A:$A,0),1)," ")</f>
        <v xml:space="preserve"> </v>
      </c>
      <c r="G99" s="5" t="str">
        <f>IF(vysl!$H99="C",IF(HOUR(cas!$B100)=9,"DNF",IF(HOUR(cas!$B100)=8,"DQ",cas!$B100))," ")</f>
        <v xml:space="preserve"> </v>
      </c>
      <c r="H99" s="7" t="str">
        <f t="shared" si="3"/>
        <v xml:space="preserve"> </v>
      </c>
      <c r="I99" s="9" t="str">
        <f>IF($G99&lt;&gt;" ",vysl!$A99," ")</f>
        <v xml:space="preserve"> </v>
      </c>
    </row>
    <row r="100" spans="1:9">
      <c r="A100" s="9" t="str">
        <f t="shared" si="2"/>
        <v xml:space="preserve"> </v>
      </c>
      <c r="B100" s="1" t="str">
        <f>IF($G100 &lt;&gt; " ",cas!A101," ")</f>
        <v xml:space="preserve"> </v>
      </c>
      <c r="C100" s="6" t="str">
        <f>IF($G100&lt;&gt;" ",INDEX(meno!$B:$B,MATCH(B100,meno!$A:$A,0),1)," ")</f>
        <v xml:space="preserve"> </v>
      </c>
      <c r="D100" s="6" t="str">
        <f>IF($G100&lt;&gt;" ",IF(INDEX(meno!$E:$E,MATCH(B100,meno!$A:$A,0),1)=0," ",INDEX(meno!$E:$E,MATCH(B100,meno!$A:$A,0),1))," ")</f>
        <v xml:space="preserve"> </v>
      </c>
      <c r="E100" s="7" t="str">
        <f>IF($B100&lt;&gt;" ",IF(INDEX(meno!$F:$F,MATCH($B100,meno!$A:$A,0),1)=0," ",UPPER(INDEX(meno!$F:$F,MATCH($B100,meno!$A:$A,0),1)))," ")</f>
        <v xml:space="preserve"> </v>
      </c>
      <c r="F100" s="18" t="str">
        <f>IF($G100&lt;&gt;" ",INDEX(meno!$D:$D,MATCH(B100,meno!$A:$A,0),1)," ")</f>
        <v xml:space="preserve"> </v>
      </c>
      <c r="G100" s="5" t="str">
        <f>IF(vysl!$H100="C",IF(HOUR(cas!$B101)=9,"DNF",IF(HOUR(cas!$B101)=8,"DQ",cas!$B101))," ")</f>
        <v xml:space="preserve"> </v>
      </c>
      <c r="H100" s="7" t="str">
        <f t="shared" si="3"/>
        <v xml:space="preserve"> </v>
      </c>
      <c r="I100" s="9" t="str">
        <f>IF($G100&lt;&gt;" ",vysl!$A100," ")</f>
        <v xml:space="preserve"> </v>
      </c>
    </row>
    <row r="101" spans="1:9">
      <c r="A101" s="9" t="str">
        <f t="shared" si="2"/>
        <v xml:space="preserve"> </v>
      </c>
      <c r="B101" s="1" t="str">
        <f>IF($G101 &lt;&gt; " ",cas!A102," ")</f>
        <v xml:space="preserve"> </v>
      </c>
      <c r="C101" s="6" t="str">
        <f>IF($G101&lt;&gt;" ",INDEX(meno!$B:$B,MATCH(B101,meno!$A:$A,0),1)," ")</f>
        <v xml:space="preserve"> </v>
      </c>
      <c r="D101" s="6" t="str">
        <f>IF($G101&lt;&gt;" ",IF(INDEX(meno!$E:$E,MATCH(B101,meno!$A:$A,0),1)=0," ",INDEX(meno!$E:$E,MATCH(B101,meno!$A:$A,0),1))," ")</f>
        <v xml:space="preserve"> </v>
      </c>
      <c r="E101" s="7" t="str">
        <f>IF($B101&lt;&gt;" ",IF(INDEX(meno!$F:$F,MATCH($B101,meno!$A:$A,0),1)=0," ",UPPER(INDEX(meno!$F:$F,MATCH($B101,meno!$A:$A,0),1)))," ")</f>
        <v xml:space="preserve"> </v>
      </c>
      <c r="F101" s="18" t="str">
        <f>IF($G101&lt;&gt;" ",INDEX(meno!$D:$D,MATCH(B101,meno!$A:$A,0),1)," ")</f>
        <v xml:space="preserve"> </v>
      </c>
      <c r="G101" s="5" t="str">
        <f>IF(vysl!$H101="C",IF(HOUR(cas!$B102)=9,"DNF",IF(HOUR(cas!$B102)=8,"DQ",cas!$B102))," ")</f>
        <v xml:space="preserve"> </v>
      </c>
      <c r="H101" s="7" t="str">
        <f t="shared" si="3"/>
        <v xml:space="preserve"> </v>
      </c>
      <c r="I101" s="9" t="str">
        <f>IF($G101&lt;&gt;" ",vysl!$A101," ")</f>
        <v xml:space="preserve"> </v>
      </c>
    </row>
    <row r="102" spans="1:9">
      <c r="A102" s="9" t="str">
        <f t="shared" si="2"/>
        <v xml:space="preserve"> </v>
      </c>
      <c r="B102" s="1" t="str">
        <f>IF($G102 &lt;&gt; " ",cas!A103," ")</f>
        <v xml:space="preserve"> </v>
      </c>
      <c r="C102" s="6" t="str">
        <f>IF($G102&lt;&gt;" ",INDEX(meno!$B:$B,MATCH(B102,meno!$A:$A,0),1)," ")</f>
        <v xml:space="preserve"> </v>
      </c>
      <c r="D102" s="6" t="str">
        <f>IF($G102&lt;&gt;" ",IF(INDEX(meno!$E:$E,MATCH(B102,meno!$A:$A,0),1)=0," ",INDEX(meno!$E:$E,MATCH(B102,meno!$A:$A,0),1))," ")</f>
        <v xml:space="preserve"> </v>
      </c>
      <c r="E102" s="7" t="str">
        <f>IF($B102&lt;&gt;" ",IF(INDEX(meno!$F:$F,MATCH($B102,meno!$A:$A,0),1)=0," ",UPPER(INDEX(meno!$F:$F,MATCH($B102,meno!$A:$A,0),1)))," ")</f>
        <v xml:space="preserve"> </v>
      </c>
      <c r="F102" s="18" t="str">
        <f>IF($G102&lt;&gt;" ",INDEX(meno!$D:$D,MATCH(B102,meno!$A:$A,0),1)," ")</f>
        <v xml:space="preserve"> </v>
      </c>
      <c r="G102" s="5" t="str">
        <f>IF(vysl!$H102="C",IF(HOUR(cas!$B103)=9,"DNF",IF(HOUR(cas!$B103)=8,"DQ",cas!$B103))," ")</f>
        <v xml:space="preserve"> </v>
      </c>
      <c r="H102" s="7" t="str">
        <f t="shared" si="3"/>
        <v xml:space="preserve"> </v>
      </c>
      <c r="I102" s="9" t="str">
        <f>IF($G102&lt;&gt;" ",vysl!$A102," ")</f>
        <v xml:space="preserve"> </v>
      </c>
    </row>
    <row r="103" spans="1:9">
      <c r="A103" s="9" t="str">
        <f t="shared" si="2"/>
        <v xml:space="preserve"> </v>
      </c>
      <c r="B103" s="1" t="str">
        <f>IF($G103 &lt;&gt; " ",cas!A104," ")</f>
        <v xml:space="preserve"> </v>
      </c>
      <c r="C103" s="6" t="str">
        <f>IF($G103&lt;&gt;" ",INDEX(meno!$B:$B,MATCH(B103,meno!$A:$A,0),1)," ")</f>
        <v xml:space="preserve"> </v>
      </c>
      <c r="D103" s="6" t="str">
        <f>IF($G103&lt;&gt;" ",IF(INDEX(meno!$E:$E,MATCH(B103,meno!$A:$A,0),1)=0," ",INDEX(meno!$E:$E,MATCH(B103,meno!$A:$A,0),1))," ")</f>
        <v xml:space="preserve"> </v>
      </c>
      <c r="E103" s="7" t="str">
        <f>IF($B103&lt;&gt;" ",IF(INDEX(meno!$F:$F,MATCH($B103,meno!$A:$A,0),1)=0," ",UPPER(INDEX(meno!$F:$F,MATCH($B103,meno!$A:$A,0),1)))," ")</f>
        <v xml:space="preserve"> </v>
      </c>
      <c r="F103" s="18" t="str">
        <f>IF($G103&lt;&gt;" ",INDEX(meno!$D:$D,MATCH(B103,meno!$A:$A,0),1)," ")</f>
        <v xml:space="preserve"> </v>
      </c>
      <c r="G103" s="5" t="str">
        <f>IF(vysl!$H103="C",IF(HOUR(cas!$B104)=9,"DNF",IF(HOUR(cas!$B104)=8,"DQ",cas!$B104))," ")</f>
        <v xml:space="preserve"> </v>
      </c>
      <c r="H103" s="7" t="str">
        <f t="shared" si="3"/>
        <v xml:space="preserve"> </v>
      </c>
      <c r="I103" s="9" t="str">
        <f>IF($G103&lt;&gt;" ",vysl!$A103," ")</f>
        <v xml:space="preserve"> </v>
      </c>
    </row>
    <row r="104" spans="1:9">
      <c r="A104" s="9" t="str">
        <f t="shared" si="2"/>
        <v xml:space="preserve"> </v>
      </c>
      <c r="B104" s="1" t="str">
        <f>IF($G104 &lt;&gt; " ",cas!A105," ")</f>
        <v xml:space="preserve"> </v>
      </c>
      <c r="C104" s="6" t="str">
        <f>IF($G104&lt;&gt;" ",INDEX(meno!$B:$B,MATCH(B104,meno!$A:$A,0),1)," ")</f>
        <v xml:space="preserve"> </v>
      </c>
      <c r="D104" s="6" t="str">
        <f>IF($G104&lt;&gt;" ",IF(INDEX(meno!$E:$E,MATCH(B104,meno!$A:$A,0),1)=0," ",INDEX(meno!$E:$E,MATCH(B104,meno!$A:$A,0),1))," ")</f>
        <v xml:space="preserve"> </v>
      </c>
      <c r="E104" s="7" t="str">
        <f>IF($B104&lt;&gt;" ",IF(INDEX(meno!$F:$F,MATCH($B104,meno!$A:$A,0),1)=0," ",UPPER(INDEX(meno!$F:$F,MATCH($B104,meno!$A:$A,0),1)))," ")</f>
        <v xml:space="preserve"> </v>
      </c>
      <c r="F104" s="18" t="str">
        <f>IF($G104&lt;&gt;" ",INDEX(meno!$D:$D,MATCH(B104,meno!$A:$A,0),1)," ")</f>
        <v xml:space="preserve"> </v>
      </c>
      <c r="G104" s="5" t="str">
        <f>IF(vysl!$H104="C",IF(HOUR(cas!$B105)=9,"DNF",IF(HOUR(cas!$B105)=8,"DQ",cas!$B105))," ")</f>
        <v xml:space="preserve"> </v>
      </c>
      <c r="H104" s="7" t="str">
        <f t="shared" si="3"/>
        <v xml:space="preserve"> </v>
      </c>
      <c r="I104" s="9" t="str">
        <f>IF($G104&lt;&gt;" ",vysl!$A104," ")</f>
        <v xml:space="preserve"> </v>
      </c>
    </row>
    <row r="105" spans="1:9">
      <c r="A105" s="9" t="str">
        <f t="shared" si="2"/>
        <v xml:space="preserve"> </v>
      </c>
      <c r="B105" s="1" t="str">
        <f>IF($G105 &lt;&gt; " ",cas!A106," ")</f>
        <v xml:space="preserve"> </v>
      </c>
      <c r="C105" s="6" t="str">
        <f>IF($G105&lt;&gt;" ",INDEX(meno!$B:$B,MATCH(B105,meno!$A:$A,0),1)," ")</f>
        <v xml:space="preserve"> </v>
      </c>
      <c r="D105" s="6" t="str">
        <f>IF($G105&lt;&gt;" ",IF(INDEX(meno!$E:$E,MATCH(B105,meno!$A:$A,0),1)=0," ",INDEX(meno!$E:$E,MATCH(B105,meno!$A:$A,0),1))," ")</f>
        <v xml:space="preserve"> </v>
      </c>
      <c r="E105" s="7" t="str">
        <f>IF($B105&lt;&gt;" ",IF(INDEX(meno!$F:$F,MATCH($B105,meno!$A:$A,0),1)=0," ",UPPER(INDEX(meno!$F:$F,MATCH($B105,meno!$A:$A,0),1)))," ")</f>
        <v xml:space="preserve"> </v>
      </c>
      <c r="F105" s="18" t="str">
        <f>IF($G105&lt;&gt;" ",INDEX(meno!$D:$D,MATCH(B105,meno!$A:$A,0),1)," ")</f>
        <v xml:space="preserve"> </v>
      </c>
      <c r="G105" s="5" t="str">
        <f>IF(vysl!$H105="C",IF(HOUR(cas!$B106)=9,"DNF",IF(HOUR(cas!$B106)=8,"DQ",cas!$B106))," ")</f>
        <v xml:space="preserve"> </v>
      </c>
      <c r="H105" s="7" t="str">
        <f t="shared" si="3"/>
        <v xml:space="preserve"> </v>
      </c>
      <c r="I105" s="9" t="str">
        <f>IF($G105&lt;&gt;" ",vysl!$A105," ")</f>
        <v xml:space="preserve"> </v>
      </c>
    </row>
    <row r="106" spans="1:9">
      <c r="A106" s="9" t="str">
        <f t="shared" si="2"/>
        <v xml:space="preserve"> </v>
      </c>
      <c r="B106" s="1" t="str">
        <f>IF($G106 &lt;&gt; " ",cas!A107," ")</f>
        <v xml:space="preserve"> </v>
      </c>
      <c r="C106" s="6" t="str">
        <f>IF($G106&lt;&gt;" ",INDEX(meno!$B:$B,MATCH(B106,meno!$A:$A,0),1)," ")</f>
        <v xml:space="preserve"> </v>
      </c>
      <c r="D106" s="6" t="str">
        <f>IF($G106&lt;&gt;" ",IF(INDEX(meno!$E:$E,MATCH(B106,meno!$A:$A,0),1)=0," ",INDEX(meno!$E:$E,MATCH(B106,meno!$A:$A,0),1))," ")</f>
        <v xml:space="preserve"> </v>
      </c>
      <c r="E106" s="7" t="str">
        <f>IF($B106&lt;&gt;" ",IF(INDEX(meno!$F:$F,MATCH($B106,meno!$A:$A,0),1)=0," ",UPPER(INDEX(meno!$F:$F,MATCH($B106,meno!$A:$A,0),1)))," ")</f>
        <v xml:space="preserve"> </v>
      </c>
      <c r="F106" s="18" t="str">
        <f>IF($G106&lt;&gt;" ",INDEX(meno!$D:$D,MATCH(B106,meno!$A:$A,0),1)," ")</f>
        <v xml:space="preserve"> </v>
      </c>
      <c r="G106" s="5" t="str">
        <f>IF(vysl!$H106="C",IF(HOUR(cas!$B107)=9,"DNF",IF(HOUR(cas!$B107)=8,"DQ",cas!$B107))," ")</f>
        <v xml:space="preserve"> </v>
      </c>
      <c r="H106" s="7" t="str">
        <f t="shared" si="3"/>
        <v xml:space="preserve"> </v>
      </c>
      <c r="I106" s="9" t="str">
        <f>IF($G106&lt;&gt;" ",vysl!$A106," ")</f>
        <v xml:space="preserve"> </v>
      </c>
    </row>
    <row r="107" spans="1:9">
      <c r="A107" s="9" t="str">
        <f t="shared" si="2"/>
        <v xml:space="preserve"> </v>
      </c>
      <c r="B107" s="1" t="str">
        <f>IF($G107 &lt;&gt; " ",cas!A108," ")</f>
        <v xml:space="preserve"> </v>
      </c>
      <c r="C107" s="6" t="str">
        <f>IF($G107&lt;&gt;" ",INDEX(meno!$B:$B,MATCH(B107,meno!$A:$A,0),1)," ")</f>
        <v xml:space="preserve"> </v>
      </c>
      <c r="D107" s="6" t="str">
        <f>IF($G107&lt;&gt;" ",IF(INDEX(meno!$E:$E,MATCH(B107,meno!$A:$A,0),1)=0," ",INDEX(meno!$E:$E,MATCH(B107,meno!$A:$A,0),1))," ")</f>
        <v xml:space="preserve"> </v>
      </c>
      <c r="E107" s="7" t="str">
        <f>IF($B107&lt;&gt;" ",IF(INDEX(meno!$F:$F,MATCH($B107,meno!$A:$A,0),1)=0," ",UPPER(INDEX(meno!$F:$F,MATCH($B107,meno!$A:$A,0),1)))," ")</f>
        <v xml:space="preserve"> </v>
      </c>
      <c r="F107" s="18" t="str">
        <f>IF($G107&lt;&gt;" ",INDEX(meno!$D:$D,MATCH(B107,meno!$A:$A,0),1)," ")</f>
        <v xml:space="preserve"> </v>
      </c>
      <c r="G107" s="5" t="str">
        <f>IF(vysl!$H107="C",IF(HOUR(cas!$B108)=9,"DNF",IF(HOUR(cas!$B108)=8,"DQ",cas!$B108))," ")</f>
        <v xml:space="preserve"> </v>
      </c>
      <c r="H107" s="7" t="str">
        <f t="shared" si="3"/>
        <v xml:space="preserve"> </v>
      </c>
      <c r="I107" s="9" t="str">
        <f>IF($G107&lt;&gt;" ",vysl!$A107," ")</f>
        <v xml:space="preserve"> </v>
      </c>
    </row>
    <row r="108" spans="1:9">
      <c r="A108" s="9" t="str">
        <f t="shared" si="2"/>
        <v xml:space="preserve"> </v>
      </c>
      <c r="B108" s="1" t="str">
        <f>IF($G108 &lt;&gt; " ",cas!A109," ")</f>
        <v xml:space="preserve"> </v>
      </c>
      <c r="C108" s="6" t="str">
        <f>IF($G108&lt;&gt;" ",INDEX(meno!$B:$B,MATCH(B108,meno!$A:$A,0),1)," ")</f>
        <v xml:space="preserve"> </v>
      </c>
      <c r="D108" s="6" t="str">
        <f>IF($G108&lt;&gt;" ",IF(INDEX(meno!$E:$E,MATCH(B108,meno!$A:$A,0),1)=0," ",INDEX(meno!$E:$E,MATCH(B108,meno!$A:$A,0),1))," ")</f>
        <v xml:space="preserve"> </v>
      </c>
      <c r="E108" s="7" t="str">
        <f>IF($B108&lt;&gt;" ",IF(INDEX(meno!$F:$F,MATCH($B108,meno!$A:$A,0),1)=0," ",UPPER(INDEX(meno!$F:$F,MATCH($B108,meno!$A:$A,0),1)))," ")</f>
        <v xml:space="preserve"> </v>
      </c>
      <c r="F108" s="18" t="str">
        <f>IF($G108&lt;&gt;" ",INDEX(meno!$D:$D,MATCH(B108,meno!$A:$A,0),1)," ")</f>
        <v xml:space="preserve"> </v>
      </c>
      <c r="G108" s="5" t="str">
        <f>IF(vysl!$H108="C",IF(HOUR(cas!$B109)=9,"DNF",IF(HOUR(cas!$B109)=8,"DQ",cas!$B109))," ")</f>
        <v xml:space="preserve"> </v>
      </c>
      <c r="H108" s="7" t="str">
        <f t="shared" si="3"/>
        <v xml:space="preserve"> </v>
      </c>
      <c r="I108" s="9" t="str">
        <f>IF($G108&lt;&gt;" ",vysl!$A108," ")</f>
        <v xml:space="preserve"> </v>
      </c>
    </row>
    <row r="109" spans="1:9">
      <c r="A109" s="9" t="str">
        <f t="shared" si="2"/>
        <v xml:space="preserve"> </v>
      </c>
      <c r="B109" s="1" t="str">
        <f>IF($G109 &lt;&gt; " ",cas!A110," ")</f>
        <v xml:space="preserve"> </v>
      </c>
      <c r="C109" s="6" t="str">
        <f>IF($G109&lt;&gt;" ",INDEX(meno!$B:$B,MATCH(B109,meno!$A:$A,0),1)," ")</f>
        <v xml:space="preserve"> </v>
      </c>
      <c r="D109" s="6" t="str">
        <f>IF($G109&lt;&gt;" ",IF(INDEX(meno!$E:$E,MATCH(B109,meno!$A:$A,0),1)=0," ",INDEX(meno!$E:$E,MATCH(B109,meno!$A:$A,0),1))," ")</f>
        <v xml:space="preserve"> </v>
      </c>
      <c r="E109" s="7" t="str">
        <f>IF($B109&lt;&gt;" ",IF(INDEX(meno!$F:$F,MATCH($B109,meno!$A:$A,0),1)=0," ",UPPER(INDEX(meno!$F:$F,MATCH($B109,meno!$A:$A,0),1)))," ")</f>
        <v xml:space="preserve"> </v>
      </c>
      <c r="F109" s="18" t="str">
        <f>IF($G109&lt;&gt;" ",INDEX(meno!$D:$D,MATCH(B109,meno!$A:$A,0),1)," ")</f>
        <v xml:space="preserve"> </v>
      </c>
      <c r="G109" s="5" t="str">
        <f>IF(vysl!$H109="C",IF(HOUR(cas!$B110)=9,"DNF",IF(HOUR(cas!$B110)=8,"DQ",cas!$B110))," ")</f>
        <v xml:space="preserve"> </v>
      </c>
      <c r="H109" s="7" t="str">
        <f t="shared" si="3"/>
        <v xml:space="preserve"> </v>
      </c>
      <c r="I109" s="9" t="str">
        <f>IF($G109&lt;&gt;" ",vysl!$A109," ")</f>
        <v xml:space="preserve"> </v>
      </c>
    </row>
    <row r="110" spans="1:9">
      <c r="A110" s="9" t="str">
        <f t="shared" si="2"/>
        <v xml:space="preserve"> </v>
      </c>
      <c r="B110" s="1" t="str">
        <f>IF($G110 &lt;&gt; " ",cas!A111," ")</f>
        <v xml:space="preserve"> </v>
      </c>
      <c r="C110" s="6" t="str">
        <f>IF($G110&lt;&gt;" ",INDEX(meno!$B:$B,MATCH(B110,meno!$A:$A,0),1)," ")</f>
        <v xml:space="preserve"> </v>
      </c>
      <c r="D110" s="6" t="str">
        <f>IF($G110&lt;&gt;" ",IF(INDEX(meno!$E:$E,MATCH(B110,meno!$A:$A,0),1)=0," ",INDEX(meno!$E:$E,MATCH(B110,meno!$A:$A,0),1))," ")</f>
        <v xml:space="preserve"> </v>
      </c>
      <c r="E110" s="7" t="str">
        <f>IF($B110&lt;&gt;" ",IF(INDEX(meno!$F:$F,MATCH($B110,meno!$A:$A,0),1)=0," ",UPPER(INDEX(meno!$F:$F,MATCH($B110,meno!$A:$A,0),1)))," ")</f>
        <v xml:space="preserve"> </v>
      </c>
      <c r="F110" s="18" t="str">
        <f>IF($G110&lt;&gt;" ",INDEX(meno!$D:$D,MATCH(B110,meno!$A:$A,0),1)," ")</f>
        <v xml:space="preserve"> </v>
      </c>
      <c r="G110" s="5" t="str">
        <f>IF(vysl!$H110="C",IF(HOUR(cas!$B111)=9,"DNF",IF(HOUR(cas!$B111)=8,"DQ",cas!$B111))," ")</f>
        <v xml:space="preserve"> </v>
      </c>
      <c r="H110" s="7" t="str">
        <f t="shared" si="3"/>
        <v xml:space="preserve"> </v>
      </c>
      <c r="I110" s="9" t="str">
        <f>IF($G110&lt;&gt;" ",vysl!$A110," ")</f>
        <v xml:space="preserve"> </v>
      </c>
    </row>
    <row r="111" spans="1:9">
      <c r="A111" s="9" t="str">
        <f t="shared" si="2"/>
        <v xml:space="preserve"> </v>
      </c>
      <c r="B111" s="1" t="str">
        <f>IF($G111 &lt;&gt; " ",cas!A112," ")</f>
        <v xml:space="preserve"> </v>
      </c>
      <c r="C111" s="6" t="str">
        <f>IF($G111&lt;&gt;" ",INDEX(meno!$B:$B,MATCH(B111,meno!$A:$A,0),1)," ")</f>
        <v xml:space="preserve"> </v>
      </c>
      <c r="D111" s="6" t="str">
        <f>IF($G111&lt;&gt;" ",IF(INDEX(meno!$E:$E,MATCH(B111,meno!$A:$A,0),1)=0," ",INDEX(meno!$E:$E,MATCH(B111,meno!$A:$A,0),1))," ")</f>
        <v xml:space="preserve"> </v>
      </c>
      <c r="E111" s="7" t="str">
        <f>IF($B111&lt;&gt;" ",IF(INDEX(meno!$F:$F,MATCH($B111,meno!$A:$A,0),1)=0," ",UPPER(INDEX(meno!$F:$F,MATCH($B111,meno!$A:$A,0),1)))," ")</f>
        <v xml:space="preserve"> </v>
      </c>
      <c r="F111" s="18" t="str">
        <f>IF($G111&lt;&gt;" ",INDEX(meno!$D:$D,MATCH(B111,meno!$A:$A,0),1)," ")</f>
        <v xml:space="preserve"> </v>
      </c>
      <c r="G111" s="5" t="str">
        <f>IF(vysl!$H111="C",IF(HOUR(cas!$B112)=9,"DNF",IF(HOUR(cas!$B112)=8,"DQ",cas!$B112))," ")</f>
        <v xml:space="preserve"> </v>
      </c>
      <c r="H111" s="7" t="str">
        <f t="shared" si="3"/>
        <v xml:space="preserve"> </v>
      </c>
      <c r="I111" s="9" t="str">
        <f>IF($G111&lt;&gt;" ",vysl!$A111," ")</f>
        <v xml:space="preserve"> </v>
      </c>
    </row>
    <row r="112" spans="1:9">
      <c r="A112" s="9" t="str">
        <f t="shared" si="2"/>
        <v xml:space="preserve"> </v>
      </c>
      <c r="B112" s="1" t="str">
        <f>IF($G112 &lt;&gt; " ",cas!A113," ")</f>
        <v xml:space="preserve"> </v>
      </c>
      <c r="C112" s="6" t="str">
        <f>IF($G112&lt;&gt;" ",INDEX(meno!$B:$B,MATCH(B112,meno!$A:$A,0),1)," ")</f>
        <v xml:space="preserve"> </v>
      </c>
      <c r="D112" s="6" t="str">
        <f>IF($G112&lt;&gt;" ",IF(INDEX(meno!$E:$E,MATCH(B112,meno!$A:$A,0),1)=0," ",INDEX(meno!$E:$E,MATCH(B112,meno!$A:$A,0),1))," ")</f>
        <v xml:space="preserve"> </v>
      </c>
      <c r="E112" s="7" t="str">
        <f>IF($B112&lt;&gt;" ",IF(INDEX(meno!$F:$F,MATCH($B112,meno!$A:$A,0),1)=0," ",UPPER(INDEX(meno!$F:$F,MATCH($B112,meno!$A:$A,0),1)))," ")</f>
        <v xml:space="preserve"> </v>
      </c>
      <c r="F112" s="18" t="str">
        <f>IF($G112&lt;&gt;" ",INDEX(meno!$D:$D,MATCH(B112,meno!$A:$A,0),1)," ")</f>
        <v xml:space="preserve"> </v>
      </c>
      <c r="G112" s="5" t="str">
        <f>IF(vysl!$H112="C",IF(HOUR(cas!$B113)=9,"DNF",IF(HOUR(cas!$B113)=8,"DQ",cas!$B113))," ")</f>
        <v xml:space="preserve"> </v>
      </c>
      <c r="H112" s="7" t="str">
        <f t="shared" si="3"/>
        <v xml:space="preserve"> </v>
      </c>
      <c r="I112" s="9" t="str">
        <f>IF($G112&lt;&gt;" ",vysl!$A112," ")</f>
        <v xml:space="preserve"> </v>
      </c>
    </row>
    <row r="113" spans="1:9">
      <c r="A113" s="9" t="str">
        <f t="shared" si="2"/>
        <v xml:space="preserve"> </v>
      </c>
      <c r="B113" s="1" t="str">
        <f>IF($G113 &lt;&gt; " ",cas!A114," ")</f>
        <v xml:space="preserve"> </v>
      </c>
      <c r="C113" s="6" t="str">
        <f>IF($G113&lt;&gt;" ",INDEX(meno!$B:$B,MATCH(B113,meno!$A:$A,0),1)," ")</f>
        <v xml:space="preserve"> </v>
      </c>
      <c r="D113" s="6" t="str">
        <f>IF($G113&lt;&gt;" ",IF(INDEX(meno!$E:$E,MATCH(B113,meno!$A:$A,0),1)=0," ",INDEX(meno!$E:$E,MATCH(B113,meno!$A:$A,0),1))," ")</f>
        <v xml:space="preserve"> </v>
      </c>
      <c r="E113" s="7" t="str">
        <f>IF($B113&lt;&gt;" ",IF(INDEX(meno!$F:$F,MATCH($B113,meno!$A:$A,0),1)=0," ",UPPER(INDEX(meno!$F:$F,MATCH($B113,meno!$A:$A,0),1)))," ")</f>
        <v xml:space="preserve"> </v>
      </c>
      <c r="F113" s="18" t="str">
        <f>IF($G113&lt;&gt;" ",INDEX(meno!$D:$D,MATCH(B113,meno!$A:$A,0),1)," ")</f>
        <v xml:space="preserve"> </v>
      </c>
      <c r="G113" s="5" t="str">
        <f>IF(vysl!$H113="C",IF(HOUR(cas!$B114)=9,"DNF",IF(HOUR(cas!$B114)=8,"DQ",cas!$B114))," ")</f>
        <v xml:space="preserve"> </v>
      </c>
      <c r="H113" s="7" t="str">
        <f t="shared" si="3"/>
        <v xml:space="preserve"> </v>
      </c>
      <c r="I113" s="9" t="str">
        <f>IF($G113&lt;&gt;" ",vysl!$A113," ")</f>
        <v xml:space="preserve"> </v>
      </c>
    </row>
    <row r="114" spans="1:9">
      <c r="A114" s="9" t="str">
        <f t="shared" si="2"/>
        <v xml:space="preserve"> </v>
      </c>
      <c r="B114" s="1" t="str">
        <f>IF($G114 &lt;&gt; " ",cas!A115," ")</f>
        <v xml:space="preserve"> </v>
      </c>
      <c r="C114" s="6" t="str">
        <f>IF($G114&lt;&gt;" ",INDEX(meno!$B:$B,MATCH(B114,meno!$A:$A,0),1)," ")</f>
        <v xml:space="preserve"> </v>
      </c>
      <c r="D114" s="6" t="str">
        <f>IF($G114&lt;&gt;" ",IF(INDEX(meno!$E:$E,MATCH(B114,meno!$A:$A,0),1)=0," ",INDEX(meno!$E:$E,MATCH(B114,meno!$A:$A,0),1))," ")</f>
        <v xml:space="preserve"> </v>
      </c>
      <c r="E114" s="7" t="str">
        <f>IF($B114&lt;&gt;" ",IF(INDEX(meno!$F:$F,MATCH($B114,meno!$A:$A,0),1)=0," ",UPPER(INDEX(meno!$F:$F,MATCH($B114,meno!$A:$A,0),1)))," ")</f>
        <v xml:space="preserve"> </v>
      </c>
      <c r="F114" s="18" t="str">
        <f>IF($G114&lt;&gt;" ",INDEX(meno!$D:$D,MATCH(B114,meno!$A:$A,0),1)," ")</f>
        <v xml:space="preserve"> </v>
      </c>
      <c r="G114" s="5" t="str">
        <f>IF(vysl!$H114="C",IF(HOUR(cas!$B115)=9,"DNF",IF(HOUR(cas!$B115)=8,"DQ",cas!$B115))," ")</f>
        <v xml:space="preserve"> </v>
      </c>
      <c r="H114" s="7" t="str">
        <f t="shared" si="3"/>
        <v xml:space="preserve"> </v>
      </c>
      <c r="I114" s="9" t="str">
        <f>IF($G114&lt;&gt;" ",vysl!$A114," ")</f>
        <v xml:space="preserve"> </v>
      </c>
    </row>
    <row r="115" spans="1:9">
      <c r="A115" s="9" t="str">
        <f t="shared" si="2"/>
        <v xml:space="preserve"> </v>
      </c>
      <c r="B115" s="1" t="str">
        <f>IF($G115 &lt;&gt; " ",cas!A116," ")</f>
        <v xml:space="preserve"> </v>
      </c>
      <c r="C115" s="6" t="str">
        <f>IF($G115&lt;&gt;" ",INDEX(meno!$B:$B,MATCH(B115,meno!$A:$A,0),1)," ")</f>
        <v xml:space="preserve"> </v>
      </c>
      <c r="D115" s="6" t="str">
        <f>IF($G115&lt;&gt;" ",IF(INDEX(meno!$E:$E,MATCH(B115,meno!$A:$A,0),1)=0," ",INDEX(meno!$E:$E,MATCH(B115,meno!$A:$A,0),1))," ")</f>
        <v xml:space="preserve"> </v>
      </c>
      <c r="E115" s="7" t="str">
        <f>IF($B115&lt;&gt;" ",IF(INDEX(meno!$F:$F,MATCH($B115,meno!$A:$A,0),1)=0," ",UPPER(INDEX(meno!$F:$F,MATCH($B115,meno!$A:$A,0),1)))," ")</f>
        <v xml:space="preserve"> </v>
      </c>
      <c r="F115" s="18" t="str">
        <f>IF($G115&lt;&gt;" ",INDEX(meno!$D:$D,MATCH(B115,meno!$A:$A,0),1)," ")</f>
        <v xml:space="preserve"> </v>
      </c>
      <c r="G115" s="5" t="str">
        <f>IF(vysl!$H115="C",IF(HOUR(cas!$B116)=9,"DNF",IF(HOUR(cas!$B116)=8,"DQ",cas!$B116))," ")</f>
        <v xml:space="preserve"> </v>
      </c>
      <c r="H115" s="7" t="str">
        <f t="shared" si="3"/>
        <v xml:space="preserve"> </v>
      </c>
      <c r="I115" s="9" t="str">
        <f>IF($G115&lt;&gt;" ",vysl!$A115," ")</f>
        <v xml:space="preserve"> </v>
      </c>
    </row>
    <row r="116" spans="1:9">
      <c r="A116" s="9" t="str">
        <f t="shared" si="2"/>
        <v xml:space="preserve"> </v>
      </c>
      <c r="B116" s="1" t="str">
        <f>IF($G116 &lt;&gt; " ",cas!A117," ")</f>
        <v xml:space="preserve"> </v>
      </c>
      <c r="C116" s="6" t="str">
        <f>IF($G116&lt;&gt;" ",INDEX(meno!$B:$B,MATCH(B116,meno!$A:$A,0),1)," ")</f>
        <v xml:space="preserve"> </v>
      </c>
      <c r="D116" s="6" t="str">
        <f>IF($G116&lt;&gt;" ",IF(INDEX(meno!$E:$E,MATCH(B116,meno!$A:$A,0),1)=0," ",INDEX(meno!$E:$E,MATCH(B116,meno!$A:$A,0),1))," ")</f>
        <v xml:space="preserve"> </v>
      </c>
      <c r="E116" s="7" t="str">
        <f>IF($B116&lt;&gt;" ",IF(INDEX(meno!$F:$F,MATCH($B116,meno!$A:$A,0),1)=0," ",UPPER(INDEX(meno!$F:$F,MATCH($B116,meno!$A:$A,0),1)))," ")</f>
        <v xml:space="preserve"> </v>
      </c>
      <c r="F116" s="18" t="str">
        <f>IF($G116&lt;&gt;" ",INDEX(meno!$D:$D,MATCH(B116,meno!$A:$A,0),1)," ")</f>
        <v xml:space="preserve"> </v>
      </c>
      <c r="G116" s="5" t="str">
        <f>IF(vysl!$H116="C",IF(HOUR(cas!$B117)=9,"DNF",IF(HOUR(cas!$B117)=8,"DQ",cas!$B117))," ")</f>
        <v xml:space="preserve"> </v>
      </c>
      <c r="H116" s="7" t="str">
        <f t="shared" si="3"/>
        <v xml:space="preserve"> </v>
      </c>
      <c r="I116" s="9" t="str">
        <f>IF($G116&lt;&gt;" ",vysl!$A116," ")</f>
        <v xml:space="preserve"> </v>
      </c>
    </row>
    <row r="117" spans="1:9">
      <c r="A117" s="9" t="str">
        <f t="shared" si="2"/>
        <v xml:space="preserve"> </v>
      </c>
      <c r="B117" s="1" t="str">
        <f>IF($G117 &lt;&gt; " ",cas!A118," ")</f>
        <v xml:space="preserve"> </v>
      </c>
      <c r="C117" s="6" t="str">
        <f>IF($G117&lt;&gt;" ",INDEX(meno!$B:$B,MATCH(B117,meno!$A:$A,0),1)," ")</f>
        <v xml:space="preserve"> </v>
      </c>
      <c r="D117" s="6" t="str">
        <f>IF($G117&lt;&gt;" ",IF(INDEX(meno!$E:$E,MATCH(B117,meno!$A:$A,0),1)=0," ",INDEX(meno!$E:$E,MATCH(B117,meno!$A:$A,0),1))," ")</f>
        <v xml:space="preserve"> </v>
      </c>
      <c r="E117" s="7" t="str">
        <f>IF($B117&lt;&gt;" ",IF(INDEX(meno!$F:$F,MATCH($B117,meno!$A:$A,0),1)=0," ",UPPER(INDEX(meno!$F:$F,MATCH($B117,meno!$A:$A,0),1)))," ")</f>
        <v xml:space="preserve"> </v>
      </c>
      <c r="F117" s="18" t="str">
        <f>IF($G117&lt;&gt;" ",INDEX(meno!$D:$D,MATCH(B117,meno!$A:$A,0),1)," ")</f>
        <v xml:space="preserve"> </v>
      </c>
      <c r="G117" s="5" t="str">
        <f>IF(vysl!$H117="C",IF(HOUR(cas!$B118)=9,"DNF",IF(HOUR(cas!$B118)=8,"DQ",cas!$B118))," ")</f>
        <v xml:space="preserve"> </v>
      </c>
      <c r="H117" s="7" t="str">
        <f t="shared" si="3"/>
        <v xml:space="preserve"> </v>
      </c>
      <c r="I117" s="9" t="str">
        <f>IF($G117&lt;&gt;" ",vysl!$A117," ")</f>
        <v xml:space="preserve"> </v>
      </c>
    </row>
    <row r="118" spans="1:9">
      <c r="A118" s="9" t="str">
        <f t="shared" si="2"/>
        <v xml:space="preserve"> </v>
      </c>
      <c r="B118" s="1" t="str">
        <f>IF($G118 &lt;&gt; " ",cas!A119," ")</f>
        <v xml:space="preserve"> </v>
      </c>
      <c r="C118" s="6" t="str">
        <f>IF($G118&lt;&gt;" ",INDEX(meno!$B:$B,MATCH(B118,meno!$A:$A,0),1)," ")</f>
        <v xml:space="preserve"> </v>
      </c>
      <c r="D118" s="6" t="str">
        <f>IF($G118&lt;&gt;" ",IF(INDEX(meno!$E:$E,MATCH(B118,meno!$A:$A,0),1)=0," ",INDEX(meno!$E:$E,MATCH(B118,meno!$A:$A,0),1))," ")</f>
        <v xml:space="preserve"> </v>
      </c>
      <c r="E118" s="7" t="str">
        <f>IF($B118&lt;&gt;" ",IF(INDEX(meno!$F:$F,MATCH($B118,meno!$A:$A,0),1)=0," ",UPPER(INDEX(meno!$F:$F,MATCH($B118,meno!$A:$A,0),1)))," ")</f>
        <v xml:space="preserve"> </v>
      </c>
      <c r="F118" s="18" t="str">
        <f>IF($G118&lt;&gt;" ",INDEX(meno!$D:$D,MATCH(B118,meno!$A:$A,0),1)," ")</f>
        <v xml:space="preserve"> </v>
      </c>
      <c r="G118" s="5" t="str">
        <f>IF(vysl!$H118="C",IF(HOUR(cas!$B119)=9,"DNF",IF(HOUR(cas!$B119)=8,"DQ",cas!$B119))," ")</f>
        <v xml:space="preserve"> </v>
      </c>
      <c r="H118" s="7" t="str">
        <f t="shared" si="3"/>
        <v xml:space="preserve"> </v>
      </c>
      <c r="I118" s="9" t="str">
        <f>IF($G118&lt;&gt;" ",vysl!$A118," ")</f>
        <v xml:space="preserve"> </v>
      </c>
    </row>
    <row r="119" spans="1:9">
      <c r="A119" s="9" t="str">
        <f t="shared" si="2"/>
        <v xml:space="preserve"> </v>
      </c>
      <c r="B119" s="1" t="str">
        <f>IF($G119 &lt;&gt; " ",cas!A120," ")</f>
        <v xml:space="preserve"> </v>
      </c>
      <c r="C119" s="6" t="str">
        <f>IF($G119&lt;&gt;" ",INDEX(meno!$B:$B,MATCH(B119,meno!$A:$A,0),1)," ")</f>
        <v xml:space="preserve"> </v>
      </c>
      <c r="D119" s="6" t="str">
        <f>IF($G119&lt;&gt;" ",IF(INDEX(meno!$E:$E,MATCH(B119,meno!$A:$A,0),1)=0," ",INDEX(meno!$E:$E,MATCH(B119,meno!$A:$A,0),1))," ")</f>
        <v xml:space="preserve"> </v>
      </c>
      <c r="E119" s="7" t="str">
        <f>IF($B119&lt;&gt;" ",IF(INDEX(meno!$F:$F,MATCH($B119,meno!$A:$A,0),1)=0," ",UPPER(INDEX(meno!$F:$F,MATCH($B119,meno!$A:$A,0),1)))," ")</f>
        <v xml:space="preserve"> </v>
      </c>
      <c r="F119" s="18" t="str">
        <f>IF($G119&lt;&gt;" ",INDEX(meno!$D:$D,MATCH(B119,meno!$A:$A,0),1)," ")</f>
        <v xml:space="preserve"> </v>
      </c>
      <c r="G119" s="5" t="str">
        <f>IF(vysl!$H119="C",IF(HOUR(cas!$B120)=9,"DNF",IF(HOUR(cas!$B120)=8,"DQ",cas!$B120))," ")</f>
        <v xml:space="preserve"> </v>
      </c>
      <c r="H119" s="7" t="str">
        <f t="shared" si="3"/>
        <v xml:space="preserve"> </v>
      </c>
      <c r="I119" s="9" t="str">
        <f>IF($G119&lt;&gt;" ",vysl!$A119," ")</f>
        <v xml:space="preserve"> </v>
      </c>
    </row>
    <row r="120" spans="1:9">
      <c r="A120" s="9" t="str">
        <f t="shared" si="2"/>
        <v xml:space="preserve"> </v>
      </c>
      <c r="B120" s="1" t="str">
        <f>IF($G120 &lt;&gt; " ",cas!A121," ")</f>
        <v xml:space="preserve"> </v>
      </c>
      <c r="C120" s="6" t="str">
        <f>IF($G120&lt;&gt;" ",INDEX(meno!$B:$B,MATCH(B120,meno!$A:$A,0),1)," ")</f>
        <v xml:space="preserve"> </v>
      </c>
      <c r="D120" s="6" t="str">
        <f>IF($G120&lt;&gt;" ",IF(INDEX(meno!$E:$E,MATCH(B120,meno!$A:$A,0),1)=0," ",INDEX(meno!$E:$E,MATCH(B120,meno!$A:$A,0),1))," ")</f>
        <v xml:space="preserve"> </v>
      </c>
      <c r="E120" s="7" t="str">
        <f>IF($B120&lt;&gt;" ",IF(INDEX(meno!$F:$F,MATCH($B120,meno!$A:$A,0),1)=0," ",UPPER(INDEX(meno!$F:$F,MATCH($B120,meno!$A:$A,0),1)))," ")</f>
        <v xml:space="preserve"> </v>
      </c>
      <c r="F120" s="18" t="str">
        <f>IF($G120&lt;&gt;" ",INDEX(meno!$D:$D,MATCH(B120,meno!$A:$A,0),1)," ")</f>
        <v xml:space="preserve"> </v>
      </c>
      <c r="G120" s="5" t="str">
        <f>IF(vysl!$H120="C",IF(HOUR(cas!$B121)=9,"DNF",IF(HOUR(cas!$B121)=8,"DQ",cas!$B121))," ")</f>
        <v xml:space="preserve"> </v>
      </c>
      <c r="H120" s="7" t="str">
        <f t="shared" si="3"/>
        <v xml:space="preserve"> </v>
      </c>
      <c r="I120" s="9" t="str">
        <f>IF($G120&lt;&gt;" ",vysl!$A120," ")</f>
        <v xml:space="preserve"> </v>
      </c>
    </row>
    <row r="121" spans="1:9">
      <c r="A121" s="9" t="str">
        <f t="shared" si="2"/>
        <v xml:space="preserve"> </v>
      </c>
      <c r="B121" s="1" t="str">
        <f>IF($G121 &lt;&gt; " ",cas!A122," ")</f>
        <v xml:space="preserve"> </v>
      </c>
      <c r="C121" s="6" t="str">
        <f>IF($G121&lt;&gt;" ",INDEX(meno!$B:$B,MATCH(B121,meno!$A:$A,0),1)," ")</f>
        <v xml:space="preserve"> </v>
      </c>
      <c r="D121" s="6" t="str">
        <f>IF($G121&lt;&gt;" ",IF(INDEX(meno!$E:$E,MATCH(B121,meno!$A:$A,0),1)=0," ",INDEX(meno!$E:$E,MATCH(B121,meno!$A:$A,0),1))," ")</f>
        <v xml:space="preserve"> </v>
      </c>
      <c r="E121" s="7" t="str">
        <f>IF($B121&lt;&gt;" ",IF(INDEX(meno!$F:$F,MATCH($B121,meno!$A:$A,0),1)=0," ",UPPER(INDEX(meno!$F:$F,MATCH($B121,meno!$A:$A,0),1)))," ")</f>
        <v xml:space="preserve"> </v>
      </c>
      <c r="F121" s="18" t="str">
        <f>IF($G121&lt;&gt;" ",INDEX(meno!$D:$D,MATCH(B121,meno!$A:$A,0),1)," ")</f>
        <v xml:space="preserve"> </v>
      </c>
      <c r="G121" s="5" t="str">
        <f>IF(vysl!$H121="C",IF(HOUR(cas!$B122)=9,"DNF",IF(HOUR(cas!$B122)=8,"DQ",cas!$B122))," ")</f>
        <v xml:space="preserve"> </v>
      </c>
      <c r="H121" s="7" t="str">
        <f t="shared" si="3"/>
        <v xml:space="preserve"> </v>
      </c>
      <c r="I121" s="9" t="str">
        <f>IF($G121&lt;&gt;" ",vysl!$A121," ")</f>
        <v xml:space="preserve"> </v>
      </c>
    </row>
    <row r="122" spans="1:9">
      <c r="A122" s="9" t="str">
        <f t="shared" si="2"/>
        <v xml:space="preserve"> </v>
      </c>
      <c r="B122" s="1" t="str">
        <f>IF($G122 &lt;&gt; " ",cas!A123," ")</f>
        <v xml:space="preserve"> </v>
      </c>
      <c r="C122" s="6" t="str">
        <f>IF($G122&lt;&gt;" ",INDEX(meno!$B:$B,MATCH(B122,meno!$A:$A,0),1)," ")</f>
        <v xml:space="preserve"> </v>
      </c>
      <c r="D122" s="6" t="str">
        <f>IF($G122&lt;&gt;" ",IF(INDEX(meno!$E:$E,MATCH(B122,meno!$A:$A,0),1)=0," ",INDEX(meno!$E:$E,MATCH(B122,meno!$A:$A,0),1))," ")</f>
        <v xml:space="preserve"> </v>
      </c>
      <c r="E122" s="7" t="str">
        <f>IF($B122&lt;&gt;" ",IF(INDEX(meno!$F:$F,MATCH($B122,meno!$A:$A,0),1)=0," ",UPPER(INDEX(meno!$F:$F,MATCH($B122,meno!$A:$A,0),1)))," ")</f>
        <v xml:space="preserve"> </v>
      </c>
      <c r="F122" s="18" t="str">
        <f>IF($G122&lt;&gt;" ",INDEX(meno!$D:$D,MATCH(B122,meno!$A:$A,0),1)," ")</f>
        <v xml:space="preserve"> </v>
      </c>
      <c r="G122" s="5" t="str">
        <f>IF(vysl!$H122="C",IF(HOUR(cas!$B123)=9,"DNF",IF(HOUR(cas!$B123)=8,"DQ",cas!$B123))," ")</f>
        <v xml:space="preserve"> </v>
      </c>
      <c r="H122" s="7" t="str">
        <f t="shared" si="3"/>
        <v xml:space="preserve"> </v>
      </c>
      <c r="I122" s="9" t="str">
        <f>IF($G122&lt;&gt;" ",vysl!$A122," ")</f>
        <v xml:space="preserve"> </v>
      </c>
    </row>
    <row r="123" spans="1:9">
      <c r="A123" s="9" t="str">
        <f t="shared" si="2"/>
        <v xml:space="preserve"> </v>
      </c>
      <c r="B123" s="1" t="str">
        <f>IF($G123 &lt;&gt; " ",cas!A124," ")</f>
        <v xml:space="preserve"> </v>
      </c>
      <c r="C123" s="6" t="str">
        <f>IF($G123&lt;&gt;" ",INDEX(meno!$B:$B,MATCH(B123,meno!$A:$A,0),1)," ")</f>
        <v xml:space="preserve"> </v>
      </c>
      <c r="D123" s="6" t="str">
        <f>IF($G123&lt;&gt;" ",IF(INDEX(meno!$E:$E,MATCH(B123,meno!$A:$A,0),1)=0," ",INDEX(meno!$E:$E,MATCH(B123,meno!$A:$A,0),1))," ")</f>
        <v xml:space="preserve"> </v>
      </c>
      <c r="E123" s="7" t="str">
        <f>IF($B123&lt;&gt;" ",IF(INDEX(meno!$F:$F,MATCH($B123,meno!$A:$A,0),1)=0," ",UPPER(INDEX(meno!$F:$F,MATCH($B123,meno!$A:$A,0),1)))," ")</f>
        <v xml:space="preserve"> </v>
      </c>
      <c r="F123" s="18" t="str">
        <f>IF($G123&lt;&gt;" ",INDEX(meno!$D:$D,MATCH(B123,meno!$A:$A,0),1)," ")</f>
        <v xml:space="preserve"> </v>
      </c>
      <c r="G123" s="5" t="str">
        <f>IF(vysl!$H123="C",IF(HOUR(cas!$B124)=9,"DNF",IF(HOUR(cas!$B124)=8,"DQ",cas!$B124))," ")</f>
        <v xml:space="preserve"> </v>
      </c>
      <c r="H123" s="7" t="str">
        <f t="shared" si="3"/>
        <v xml:space="preserve"> </v>
      </c>
      <c r="I123" s="9" t="str">
        <f>IF($G123&lt;&gt;" ",vysl!$A123," ")</f>
        <v xml:space="preserve"> </v>
      </c>
    </row>
    <row r="124" spans="1:9">
      <c r="A124" s="9" t="str">
        <f t="shared" si="2"/>
        <v xml:space="preserve"> </v>
      </c>
      <c r="B124" s="1" t="str">
        <f>IF($G124 &lt;&gt; " ",cas!A125," ")</f>
        <v xml:space="preserve"> </v>
      </c>
      <c r="C124" s="6" t="str">
        <f>IF($G124&lt;&gt;" ",INDEX(meno!$B:$B,MATCH(B124,meno!$A:$A,0),1)," ")</f>
        <v xml:space="preserve"> </v>
      </c>
      <c r="D124" s="6" t="str">
        <f>IF($G124&lt;&gt;" ",IF(INDEX(meno!$E:$E,MATCH(B124,meno!$A:$A,0),1)=0," ",INDEX(meno!$E:$E,MATCH(B124,meno!$A:$A,0),1))," ")</f>
        <v xml:space="preserve"> </v>
      </c>
      <c r="E124" s="7" t="str">
        <f>IF($B124&lt;&gt;" ",IF(INDEX(meno!$F:$F,MATCH($B124,meno!$A:$A,0),1)=0," ",UPPER(INDEX(meno!$F:$F,MATCH($B124,meno!$A:$A,0),1)))," ")</f>
        <v xml:space="preserve"> </v>
      </c>
      <c r="F124" s="18" t="str">
        <f>IF($G124&lt;&gt;" ",INDEX(meno!$D:$D,MATCH(B124,meno!$A:$A,0),1)," ")</f>
        <v xml:space="preserve"> </v>
      </c>
      <c r="G124" s="5" t="str">
        <f>IF(vysl!$H124="C",IF(HOUR(cas!$B125)=9,"DNF",IF(HOUR(cas!$B125)=8,"DQ",cas!$B125))," ")</f>
        <v xml:space="preserve"> </v>
      </c>
      <c r="H124" s="7" t="str">
        <f t="shared" si="3"/>
        <v xml:space="preserve"> </v>
      </c>
      <c r="I124" s="9" t="str">
        <f>IF($G124&lt;&gt;" ",vysl!$A124," ")</f>
        <v xml:space="preserve"> </v>
      </c>
    </row>
    <row r="125" spans="1:9">
      <c r="A125" s="9" t="str">
        <f t="shared" si="2"/>
        <v xml:space="preserve"> </v>
      </c>
      <c r="B125" s="1" t="str">
        <f>IF($G125 &lt;&gt; " ",cas!A126," ")</f>
        <v xml:space="preserve"> </v>
      </c>
      <c r="C125" s="6" t="str">
        <f>IF($G125&lt;&gt;" ",INDEX(meno!$B:$B,MATCH(B125,meno!$A:$A,0),1)," ")</f>
        <v xml:space="preserve"> </v>
      </c>
      <c r="D125" s="6" t="str">
        <f>IF($G125&lt;&gt;" ",IF(INDEX(meno!$E:$E,MATCH(B125,meno!$A:$A,0),1)=0," ",INDEX(meno!$E:$E,MATCH(B125,meno!$A:$A,0),1))," ")</f>
        <v xml:space="preserve"> </v>
      </c>
      <c r="E125" s="7" t="str">
        <f>IF($B125&lt;&gt;" ",IF(INDEX(meno!$F:$F,MATCH($B125,meno!$A:$A,0),1)=0," ",UPPER(INDEX(meno!$F:$F,MATCH($B125,meno!$A:$A,0),1)))," ")</f>
        <v xml:space="preserve"> </v>
      </c>
      <c r="F125" s="18" t="str">
        <f>IF($G125&lt;&gt;" ",INDEX(meno!$D:$D,MATCH(B125,meno!$A:$A,0),1)," ")</f>
        <v xml:space="preserve"> </v>
      </c>
      <c r="G125" s="5" t="str">
        <f>IF(vysl!$H125="C",IF(HOUR(cas!$B126)=9,"DNF",IF(HOUR(cas!$B126)=8,"DQ",cas!$B126))," ")</f>
        <v xml:space="preserve"> </v>
      </c>
      <c r="H125" s="7" t="str">
        <f t="shared" si="3"/>
        <v xml:space="preserve"> </v>
      </c>
      <c r="I125" s="9" t="str">
        <f>IF($G125&lt;&gt;" ",vysl!$A125," ")</f>
        <v xml:space="preserve"> </v>
      </c>
    </row>
    <row r="126" spans="1:9">
      <c r="A126" s="9" t="str">
        <f t="shared" si="2"/>
        <v xml:space="preserve"> </v>
      </c>
      <c r="B126" s="1" t="str">
        <f>IF($G126 &lt;&gt; " ",cas!A127," ")</f>
        <v xml:space="preserve"> </v>
      </c>
      <c r="C126" s="6" t="str">
        <f>IF($G126&lt;&gt;" ",INDEX(meno!$B:$B,MATCH(B126,meno!$A:$A,0),1)," ")</f>
        <v xml:space="preserve"> </v>
      </c>
      <c r="D126" s="6" t="str">
        <f>IF($G126&lt;&gt;" ",IF(INDEX(meno!$E:$E,MATCH(B126,meno!$A:$A,0),1)=0," ",INDEX(meno!$E:$E,MATCH(B126,meno!$A:$A,0),1))," ")</f>
        <v xml:space="preserve"> </v>
      </c>
      <c r="E126" s="7" t="str">
        <f>IF($B126&lt;&gt;" ",IF(INDEX(meno!$F:$F,MATCH($B126,meno!$A:$A,0),1)=0," ",UPPER(INDEX(meno!$F:$F,MATCH($B126,meno!$A:$A,0),1)))," ")</f>
        <v xml:space="preserve"> </v>
      </c>
      <c r="F126" s="18" t="str">
        <f>IF($G126&lt;&gt;" ",INDEX(meno!$D:$D,MATCH(B126,meno!$A:$A,0),1)," ")</f>
        <v xml:space="preserve"> </v>
      </c>
      <c r="G126" s="5" t="str">
        <f>IF(vysl!$H126="C",IF(HOUR(cas!$B127)=9,"DNF",IF(HOUR(cas!$B127)=8,"DQ",cas!$B127))," ")</f>
        <v xml:space="preserve"> </v>
      </c>
      <c r="H126" s="7" t="str">
        <f t="shared" si="3"/>
        <v xml:space="preserve"> </v>
      </c>
      <c r="I126" s="9" t="str">
        <f>IF($G126&lt;&gt;" ",vysl!$A126," ")</f>
        <v xml:space="preserve"> </v>
      </c>
    </row>
    <row r="127" spans="1:9">
      <c r="A127" s="9" t="str">
        <f t="shared" si="2"/>
        <v xml:space="preserve"> </v>
      </c>
      <c r="B127" s="1" t="str">
        <f>IF($G127 &lt;&gt; " ",cas!A128," ")</f>
        <v xml:space="preserve"> </v>
      </c>
      <c r="C127" s="6" t="str">
        <f>IF($G127&lt;&gt;" ",INDEX(meno!$B:$B,MATCH(B127,meno!$A:$A,0),1)," ")</f>
        <v xml:space="preserve"> </v>
      </c>
      <c r="D127" s="6" t="str">
        <f>IF($G127&lt;&gt;" ",IF(INDEX(meno!$E:$E,MATCH(B127,meno!$A:$A,0),1)=0," ",INDEX(meno!$E:$E,MATCH(B127,meno!$A:$A,0),1))," ")</f>
        <v xml:space="preserve"> </v>
      </c>
      <c r="E127" s="7" t="str">
        <f>IF($B127&lt;&gt;" ",IF(INDEX(meno!$F:$F,MATCH($B127,meno!$A:$A,0),1)=0," ",UPPER(INDEX(meno!$F:$F,MATCH($B127,meno!$A:$A,0),1)))," ")</f>
        <v xml:space="preserve"> </v>
      </c>
      <c r="F127" s="18" t="str">
        <f>IF($G127&lt;&gt;" ",INDEX(meno!$D:$D,MATCH(B127,meno!$A:$A,0),1)," ")</f>
        <v xml:space="preserve"> </v>
      </c>
      <c r="G127" s="5" t="str">
        <f>IF(vysl!$H127="C",IF(HOUR(cas!$B128)=9,"DNF",IF(HOUR(cas!$B128)=8,"DQ",cas!$B128))," ")</f>
        <v xml:space="preserve"> </v>
      </c>
      <c r="H127" s="7" t="str">
        <f t="shared" si="3"/>
        <v xml:space="preserve"> </v>
      </c>
      <c r="I127" s="9" t="str">
        <f>IF($G127&lt;&gt;" ",vysl!$A127," ")</f>
        <v xml:space="preserve"> </v>
      </c>
    </row>
    <row r="128" spans="1:9">
      <c r="A128" s="9" t="str">
        <f t="shared" si="2"/>
        <v xml:space="preserve"> </v>
      </c>
      <c r="B128" s="1" t="str">
        <f>IF($G128 &lt;&gt; " ",cas!A129," ")</f>
        <v xml:space="preserve"> </v>
      </c>
      <c r="C128" s="6" t="str">
        <f>IF($G128&lt;&gt;" ",INDEX(meno!$B:$B,MATCH(B128,meno!$A:$A,0),1)," ")</f>
        <v xml:space="preserve"> </v>
      </c>
      <c r="D128" s="6" t="str">
        <f>IF($G128&lt;&gt;" ",IF(INDEX(meno!$E:$E,MATCH(B128,meno!$A:$A,0),1)=0," ",INDEX(meno!$E:$E,MATCH(B128,meno!$A:$A,0),1))," ")</f>
        <v xml:space="preserve"> </v>
      </c>
      <c r="E128" s="7" t="str">
        <f>IF($B128&lt;&gt;" ",IF(INDEX(meno!$F:$F,MATCH($B128,meno!$A:$A,0),1)=0," ",UPPER(INDEX(meno!$F:$F,MATCH($B128,meno!$A:$A,0),1)))," ")</f>
        <v xml:space="preserve"> </v>
      </c>
      <c r="F128" s="18" t="str">
        <f>IF($G128&lt;&gt;" ",INDEX(meno!$D:$D,MATCH(B128,meno!$A:$A,0),1)," ")</f>
        <v xml:space="preserve"> </v>
      </c>
      <c r="G128" s="5" t="str">
        <f>IF(vysl!$H128="C",IF(HOUR(cas!$B129)=9,"DNF",IF(HOUR(cas!$B129)=8,"DQ",cas!$B129))," ")</f>
        <v xml:space="preserve"> </v>
      </c>
      <c r="H128" s="7" t="str">
        <f t="shared" si="3"/>
        <v xml:space="preserve"> </v>
      </c>
      <c r="I128" s="9" t="str">
        <f>IF($G128&lt;&gt;" ",vysl!$A128," ")</f>
        <v xml:space="preserve"> </v>
      </c>
    </row>
    <row r="129" spans="1:9">
      <c r="A129" s="9" t="str">
        <f t="shared" si="2"/>
        <v xml:space="preserve"> </v>
      </c>
      <c r="B129" s="1" t="str">
        <f>IF($G129 &lt;&gt; " ",cas!A130," ")</f>
        <v xml:space="preserve"> </v>
      </c>
      <c r="C129" s="6" t="str">
        <f>IF($G129&lt;&gt;" ",INDEX(meno!$B:$B,MATCH(B129,meno!$A:$A,0),1)," ")</f>
        <v xml:space="preserve"> </v>
      </c>
      <c r="D129" s="6" t="str">
        <f>IF($G129&lt;&gt;" ",IF(INDEX(meno!$E:$E,MATCH(B129,meno!$A:$A,0),1)=0," ",INDEX(meno!$E:$E,MATCH(B129,meno!$A:$A,0),1))," ")</f>
        <v xml:space="preserve"> </v>
      </c>
      <c r="E129" s="7" t="str">
        <f>IF($B129&lt;&gt;" ",IF(INDEX(meno!$F:$F,MATCH($B129,meno!$A:$A,0),1)=0," ",UPPER(INDEX(meno!$F:$F,MATCH($B129,meno!$A:$A,0),1)))," ")</f>
        <v xml:space="preserve"> </v>
      </c>
      <c r="F129" s="18" t="str">
        <f>IF($G129&lt;&gt;" ",INDEX(meno!$D:$D,MATCH(B129,meno!$A:$A,0),1)," ")</f>
        <v xml:space="preserve"> </v>
      </c>
      <c r="G129" s="5" t="str">
        <f>IF(vysl!$H129="C",IF(HOUR(cas!$B130)=9,"DNF",IF(HOUR(cas!$B130)=8,"DQ",cas!$B130))," ")</f>
        <v xml:space="preserve"> </v>
      </c>
      <c r="H129" s="7" t="str">
        <f t="shared" si="3"/>
        <v xml:space="preserve"> </v>
      </c>
      <c r="I129" s="9" t="str">
        <f>IF($G129&lt;&gt;" ",vysl!$A129," ")</f>
        <v xml:space="preserve"> </v>
      </c>
    </row>
    <row r="130" spans="1:9">
      <c r="A130" s="9" t="str">
        <f t="shared" ref="A130:A193" si="4">IF(LEFT($G130,1)="D"," ",IF($G130&lt;&gt;" ",RANK(G130,$G:$G,1)," "))</f>
        <v xml:space="preserve"> </v>
      </c>
      <c r="B130" s="1" t="str">
        <f>IF($G130 &lt;&gt; " ",cas!A131," ")</f>
        <v xml:space="preserve"> </v>
      </c>
      <c r="C130" s="6" t="str">
        <f>IF($G130&lt;&gt;" ",INDEX(meno!$B:$B,MATCH(B130,meno!$A:$A,0),1)," ")</f>
        <v xml:space="preserve"> </v>
      </c>
      <c r="D130" s="6" t="str">
        <f>IF($G130&lt;&gt;" ",IF(INDEX(meno!$E:$E,MATCH(B130,meno!$A:$A,0),1)=0," ",INDEX(meno!$E:$E,MATCH(B130,meno!$A:$A,0),1))," ")</f>
        <v xml:space="preserve"> </v>
      </c>
      <c r="E130" s="7" t="str">
        <f>IF($B130&lt;&gt;" ",IF(INDEX(meno!$F:$F,MATCH($B130,meno!$A:$A,0),1)=0," ",UPPER(INDEX(meno!$F:$F,MATCH($B130,meno!$A:$A,0),1)))," ")</f>
        <v xml:space="preserve"> </v>
      </c>
      <c r="F130" s="18" t="str">
        <f>IF($G130&lt;&gt;" ",INDEX(meno!$D:$D,MATCH(B130,meno!$A:$A,0),1)," ")</f>
        <v xml:space="preserve"> </v>
      </c>
      <c r="G130" s="5" t="str">
        <f>IF(vysl!$H130="C",IF(HOUR(cas!$B131)=9,"DNF",IF(HOUR(cas!$B131)=8,"DQ",cas!$B131))," ")</f>
        <v xml:space="preserve"> </v>
      </c>
      <c r="H130" s="7" t="str">
        <f t="shared" si="3"/>
        <v xml:space="preserve"> </v>
      </c>
      <c r="I130" s="9" t="str">
        <f>IF($G130&lt;&gt;" ",vysl!$A130," ")</f>
        <v xml:space="preserve"> </v>
      </c>
    </row>
    <row r="131" spans="1:9">
      <c r="A131" s="9" t="str">
        <f t="shared" si="4"/>
        <v xml:space="preserve"> </v>
      </c>
      <c r="B131" s="1" t="str">
        <f>IF($G131 &lt;&gt; " ",cas!A132," ")</f>
        <v xml:space="preserve"> </v>
      </c>
      <c r="C131" s="6" t="str">
        <f>IF($G131&lt;&gt;" ",INDEX(meno!$B:$B,MATCH(B131,meno!$A:$A,0),1)," ")</f>
        <v xml:space="preserve"> </v>
      </c>
      <c r="D131" s="6" t="str">
        <f>IF($G131&lt;&gt;" ",IF(INDEX(meno!$E:$E,MATCH(B131,meno!$A:$A,0),1)=0," ",INDEX(meno!$E:$E,MATCH(B131,meno!$A:$A,0),1))," ")</f>
        <v xml:space="preserve"> </v>
      </c>
      <c r="E131" s="7" t="str">
        <f>IF($B131&lt;&gt;" ",IF(INDEX(meno!$F:$F,MATCH($B131,meno!$A:$A,0),1)=0," ",UPPER(INDEX(meno!$F:$F,MATCH($B131,meno!$A:$A,0),1)))," ")</f>
        <v xml:space="preserve"> </v>
      </c>
      <c r="F131" s="18" t="str">
        <f>IF($G131&lt;&gt;" ",INDEX(meno!$D:$D,MATCH(B131,meno!$A:$A,0),1)," ")</f>
        <v xml:space="preserve"> </v>
      </c>
      <c r="G131" s="5" t="str">
        <f>IF(vysl!$H131="C",IF(HOUR(cas!$B132)=9,"DNF",IF(HOUR(cas!$B132)=8,"DQ",cas!$B132))," ")</f>
        <v xml:space="preserve"> </v>
      </c>
      <c r="H131" s="7" t="str">
        <f t="shared" ref="H131:H194" si="5">IF($G131&lt;&gt;" ","C"," ")</f>
        <v xml:space="preserve"> </v>
      </c>
      <c r="I131" s="9" t="str">
        <f>IF($G131&lt;&gt;" ",vysl!$A131," ")</f>
        <v xml:space="preserve"> </v>
      </c>
    </row>
    <row r="132" spans="1:9">
      <c r="A132" s="9" t="str">
        <f t="shared" si="4"/>
        <v xml:space="preserve"> </v>
      </c>
      <c r="B132" s="1" t="str">
        <f>IF($G132 &lt;&gt; " ",cas!A133," ")</f>
        <v xml:space="preserve"> </v>
      </c>
      <c r="C132" s="6" t="str">
        <f>IF($G132&lt;&gt;" ",INDEX(meno!$B:$B,MATCH(B132,meno!$A:$A,0),1)," ")</f>
        <v xml:space="preserve"> </v>
      </c>
      <c r="D132" s="6" t="str">
        <f>IF($G132&lt;&gt;" ",IF(INDEX(meno!$E:$E,MATCH(B132,meno!$A:$A,0),1)=0," ",INDEX(meno!$E:$E,MATCH(B132,meno!$A:$A,0),1))," ")</f>
        <v xml:space="preserve"> </v>
      </c>
      <c r="E132" s="7" t="str">
        <f>IF($B132&lt;&gt;" ",IF(INDEX(meno!$F:$F,MATCH($B132,meno!$A:$A,0),1)=0," ",UPPER(INDEX(meno!$F:$F,MATCH($B132,meno!$A:$A,0),1)))," ")</f>
        <v xml:space="preserve"> </v>
      </c>
      <c r="F132" s="18" t="str">
        <f>IF($G132&lt;&gt;" ",INDEX(meno!$D:$D,MATCH(B132,meno!$A:$A,0),1)," ")</f>
        <v xml:space="preserve"> </v>
      </c>
      <c r="G132" s="5" t="str">
        <f>IF(vysl!$H132="C",IF(HOUR(cas!$B133)=9,"DNF",IF(HOUR(cas!$B133)=8,"DQ",cas!$B133))," ")</f>
        <v xml:space="preserve"> </v>
      </c>
      <c r="H132" s="7" t="str">
        <f t="shared" si="5"/>
        <v xml:space="preserve"> </v>
      </c>
      <c r="I132" s="9" t="str">
        <f>IF($G132&lt;&gt;" ",vysl!$A132," ")</f>
        <v xml:space="preserve"> </v>
      </c>
    </row>
    <row r="133" spans="1:9">
      <c r="A133" s="9" t="str">
        <f t="shared" si="4"/>
        <v xml:space="preserve"> </v>
      </c>
      <c r="B133" s="1" t="str">
        <f>IF($G133 &lt;&gt; " ",cas!A134," ")</f>
        <v xml:space="preserve"> </v>
      </c>
      <c r="C133" s="6" t="str">
        <f>IF($G133&lt;&gt;" ",INDEX(meno!$B:$B,MATCH(B133,meno!$A:$A,0),1)," ")</f>
        <v xml:space="preserve"> </v>
      </c>
      <c r="D133" s="6" t="str">
        <f>IF($G133&lt;&gt;" ",IF(INDEX(meno!$E:$E,MATCH(B133,meno!$A:$A,0),1)=0," ",INDEX(meno!$E:$E,MATCH(B133,meno!$A:$A,0),1))," ")</f>
        <v xml:space="preserve"> </v>
      </c>
      <c r="E133" s="7" t="str">
        <f>IF($B133&lt;&gt;" ",IF(INDEX(meno!$F:$F,MATCH($B133,meno!$A:$A,0),1)=0," ",UPPER(INDEX(meno!$F:$F,MATCH($B133,meno!$A:$A,0),1)))," ")</f>
        <v xml:space="preserve"> </v>
      </c>
      <c r="F133" s="18" t="str">
        <f>IF($G133&lt;&gt;" ",INDEX(meno!$D:$D,MATCH(B133,meno!$A:$A,0),1)," ")</f>
        <v xml:space="preserve"> </v>
      </c>
      <c r="G133" s="5" t="str">
        <f>IF(vysl!$H133="C",IF(HOUR(cas!$B134)=9,"DNF",IF(HOUR(cas!$B134)=8,"DQ",cas!$B134))," ")</f>
        <v xml:space="preserve"> </v>
      </c>
      <c r="H133" s="7" t="str">
        <f t="shared" si="5"/>
        <v xml:space="preserve"> </v>
      </c>
      <c r="I133" s="9" t="str">
        <f>IF($G133&lt;&gt;" ",vysl!$A133," ")</f>
        <v xml:space="preserve"> </v>
      </c>
    </row>
    <row r="134" spans="1:9">
      <c r="A134" s="9" t="str">
        <f t="shared" si="4"/>
        <v xml:space="preserve"> </v>
      </c>
      <c r="B134" s="1" t="str">
        <f>IF($G134 &lt;&gt; " ",cas!A135," ")</f>
        <v xml:space="preserve"> </v>
      </c>
      <c r="C134" s="6" t="str">
        <f>IF($G134&lt;&gt;" ",INDEX(meno!$B:$B,MATCH(B134,meno!$A:$A,0),1)," ")</f>
        <v xml:space="preserve"> </v>
      </c>
      <c r="D134" s="6" t="str">
        <f>IF($G134&lt;&gt;" ",IF(INDEX(meno!$E:$E,MATCH(B134,meno!$A:$A,0),1)=0," ",INDEX(meno!$E:$E,MATCH(B134,meno!$A:$A,0),1))," ")</f>
        <v xml:space="preserve"> </v>
      </c>
      <c r="E134" s="7" t="str">
        <f>IF($B134&lt;&gt;" ",IF(INDEX(meno!$F:$F,MATCH($B134,meno!$A:$A,0),1)=0," ",UPPER(INDEX(meno!$F:$F,MATCH($B134,meno!$A:$A,0),1)))," ")</f>
        <v xml:space="preserve"> </v>
      </c>
      <c r="F134" s="18" t="str">
        <f>IF($G134&lt;&gt;" ",INDEX(meno!$D:$D,MATCH(B134,meno!$A:$A,0),1)," ")</f>
        <v xml:space="preserve"> </v>
      </c>
      <c r="G134" s="5" t="str">
        <f>IF(vysl!$H134="C",IF(HOUR(cas!$B135)=9,"DNF",IF(HOUR(cas!$B135)=8,"DQ",cas!$B135))," ")</f>
        <v xml:space="preserve"> </v>
      </c>
      <c r="H134" s="7" t="str">
        <f t="shared" si="5"/>
        <v xml:space="preserve"> </v>
      </c>
      <c r="I134" s="9" t="str">
        <f>IF($G134&lt;&gt;" ",vysl!$A134," ")</f>
        <v xml:space="preserve"> </v>
      </c>
    </row>
    <row r="135" spans="1:9">
      <c r="A135" s="9" t="str">
        <f t="shared" si="4"/>
        <v xml:space="preserve"> </v>
      </c>
      <c r="B135" s="1" t="str">
        <f>IF($G135 &lt;&gt; " ",cas!A136," ")</f>
        <v xml:space="preserve"> </v>
      </c>
      <c r="C135" s="6" t="str">
        <f>IF($G135&lt;&gt;" ",INDEX(meno!$B:$B,MATCH(B135,meno!$A:$A,0),1)," ")</f>
        <v xml:space="preserve"> </v>
      </c>
      <c r="D135" s="6" t="str">
        <f>IF($G135&lt;&gt;" ",IF(INDEX(meno!$E:$E,MATCH(B135,meno!$A:$A,0),1)=0," ",INDEX(meno!$E:$E,MATCH(B135,meno!$A:$A,0),1))," ")</f>
        <v xml:space="preserve"> </v>
      </c>
      <c r="E135" s="7" t="str">
        <f>IF($B135&lt;&gt;" ",IF(INDEX(meno!$F:$F,MATCH($B135,meno!$A:$A,0),1)=0," ",UPPER(INDEX(meno!$F:$F,MATCH($B135,meno!$A:$A,0),1)))," ")</f>
        <v xml:space="preserve"> </v>
      </c>
      <c r="F135" s="18" t="str">
        <f>IF($G135&lt;&gt;" ",INDEX(meno!$D:$D,MATCH(B135,meno!$A:$A,0),1)," ")</f>
        <v xml:space="preserve"> </v>
      </c>
      <c r="G135" s="5" t="str">
        <f>IF(vysl!$H135="C",IF(HOUR(cas!$B136)=9,"DNF",IF(HOUR(cas!$B136)=8,"DQ",cas!$B136))," ")</f>
        <v xml:space="preserve"> </v>
      </c>
      <c r="H135" s="7" t="str">
        <f t="shared" si="5"/>
        <v xml:space="preserve"> </v>
      </c>
      <c r="I135" s="9" t="str">
        <f>IF($G135&lt;&gt;" ",vysl!$A135," ")</f>
        <v xml:space="preserve"> </v>
      </c>
    </row>
    <row r="136" spans="1:9">
      <c r="A136" s="9" t="str">
        <f t="shared" si="4"/>
        <v xml:space="preserve"> </v>
      </c>
      <c r="B136" s="1" t="str">
        <f>IF($G136 &lt;&gt; " ",cas!A137," ")</f>
        <v xml:space="preserve"> </v>
      </c>
      <c r="C136" s="6" t="str">
        <f>IF($G136&lt;&gt;" ",INDEX(meno!$B:$B,MATCH(B136,meno!$A:$A,0),1)," ")</f>
        <v xml:space="preserve"> </v>
      </c>
      <c r="D136" s="6" t="str">
        <f>IF($G136&lt;&gt;" ",IF(INDEX(meno!$E:$E,MATCH(B136,meno!$A:$A,0),1)=0," ",INDEX(meno!$E:$E,MATCH(B136,meno!$A:$A,0),1))," ")</f>
        <v xml:space="preserve"> </v>
      </c>
      <c r="E136" s="7" t="str">
        <f>IF($B136&lt;&gt;" ",IF(INDEX(meno!$F:$F,MATCH($B136,meno!$A:$A,0),1)=0," ",UPPER(INDEX(meno!$F:$F,MATCH($B136,meno!$A:$A,0),1)))," ")</f>
        <v xml:space="preserve"> </v>
      </c>
      <c r="F136" s="18" t="str">
        <f>IF($G136&lt;&gt;" ",INDEX(meno!$D:$D,MATCH(B136,meno!$A:$A,0),1)," ")</f>
        <v xml:space="preserve"> </v>
      </c>
      <c r="G136" s="5" t="str">
        <f>IF(vysl!$H136="C",IF(HOUR(cas!$B137)=9,"DNF",IF(HOUR(cas!$B137)=8,"DQ",cas!$B137))," ")</f>
        <v xml:space="preserve"> </v>
      </c>
      <c r="H136" s="7" t="str">
        <f t="shared" si="5"/>
        <v xml:space="preserve"> </v>
      </c>
      <c r="I136" s="9" t="str">
        <f>IF($G136&lt;&gt;" ",vysl!$A136," ")</f>
        <v xml:space="preserve"> </v>
      </c>
    </row>
    <row r="137" spans="1:9">
      <c r="A137" s="9" t="str">
        <f t="shared" si="4"/>
        <v xml:space="preserve"> </v>
      </c>
      <c r="B137" s="1" t="str">
        <f>IF($G137 &lt;&gt; " ",cas!A138," ")</f>
        <v xml:space="preserve"> </v>
      </c>
      <c r="C137" s="6" t="str">
        <f>IF($G137&lt;&gt;" ",INDEX(meno!$B:$B,MATCH(B137,meno!$A:$A,0),1)," ")</f>
        <v xml:space="preserve"> </v>
      </c>
      <c r="D137" s="6" t="str">
        <f>IF($G137&lt;&gt;" ",IF(INDEX(meno!$E:$E,MATCH(B137,meno!$A:$A,0),1)=0," ",INDEX(meno!$E:$E,MATCH(B137,meno!$A:$A,0),1))," ")</f>
        <v xml:space="preserve"> </v>
      </c>
      <c r="E137" s="7" t="str">
        <f>IF($B137&lt;&gt;" ",IF(INDEX(meno!$F:$F,MATCH($B137,meno!$A:$A,0),1)=0," ",UPPER(INDEX(meno!$F:$F,MATCH($B137,meno!$A:$A,0),1)))," ")</f>
        <v xml:space="preserve"> </v>
      </c>
      <c r="F137" s="18" t="str">
        <f>IF($G137&lt;&gt;" ",INDEX(meno!$D:$D,MATCH(B137,meno!$A:$A,0),1)," ")</f>
        <v xml:space="preserve"> </v>
      </c>
      <c r="G137" s="5" t="str">
        <f>IF(vysl!$H137="C",IF(HOUR(cas!$B138)=9,"DNF",IF(HOUR(cas!$B138)=8,"DQ",cas!$B138))," ")</f>
        <v xml:space="preserve"> </v>
      </c>
      <c r="H137" s="7" t="str">
        <f t="shared" si="5"/>
        <v xml:space="preserve"> </v>
      </c>
      <c r="I137" s="9" t="str">
        <f>IF($G137&lt;&gt;" ",vysl!$A137," ")</f>
        <v xml:space="preserve"> </v>
      </c>
    </row>
    <row r="138" spans="1:9">
      <c r="A138" s="9" t="str">
        <f t="shared" si="4"/>
        <v xml:space="preserve"> </v>
      </c>
      <c r="B138" s="1" t="str">
        <f>IF($G138 &lt;&gt; " ",cas!A139," ")</f>
        <v xml:space="preserve"> </v>
      </c>
      <c r="C138" s="6" t="str">
        <f>IF($G138&lt;&gt;" ",INDEX(meno!$B:$B,MATCH(B138,meno!$A:$A,0),1)," ")</f>
        <v xml:space="preserve"> </v>
      </c>
      <c r="D138" s="6" t="str">
        <f>IF($G138&lt;&gt;" ",IF(INDEX(meno!$E:$E,MATCH(B138,meno!$A:$A,0),1)=0," ",INDEX(meno!$E:$E,MATCH(B138,meno!$A:$A,0),1))," ")</f>
        <v xml:space="preserve"> </v>
      </c>
      <c r="E138" s="7" t="str">
        <f>IF($B138&lt;&gt;" ",IF(INDEX(meno!$F:$F,MATCH($B138,meno!$A:$A,0),1)=0," ",UPPER(INDEX(meno!$F:$F,MATCH($B138,meno!$A:$A,0),1)))," ")</f>
        <v xml:space="preserve"> </v>
      </c>
      <c r="F138" s="18" t="str">
        <f>IF($G138&lt;&gt;" ",INDEX(meno!$D:$D,MATCH(B138,meno!$A:$A,0),1)," ")</f>
        <v xml:space="preserve"> </v>
      </c>
      <c r="G138" s="5" t="str">
        <f>IF(vysl!$H138="C",IF(HOUR(cas!$B139)=9,"DNF",IF(HOUR(cas!$B139)=8,"DQ",cas!$B139))," ")</f>
        <v xml:space="preserve"> </v>
      </c>
      <c r="H138" s="7" t="str">
        <f t="shared" si="5"/>
        <v xml:space="preserve"> </v>
      </c>
      <c r="I138" s="9" t="str">
        <f>IF($G138&lt;&gt;" ",vysl!$A138," ")</f>
        <v xml:space="preserve"> </v>
      </c>
    </row>
    <row r="139" spans="1:9">
      <c r="A139" s="9" t="str">
        <f t="shared" si="4"/>
        <v xml:space="preserve"> </v>
      </c>
      <c r="B139" s="1" t="str">
        <f>IF($G139 &lt;&gt; " ",cas!A140," ")</f>
        <v xml:space="preserve"> </v>
      </c>
      <c r="C139" s="6" t="str">
        <f>IF($G139&lt;&gt;" ",INDEX(meno!$B:$B,MATCH(B139,meno!$A:$A,0),1)," ")</f>
        <v xml:space="preserve"> </v>
      </c>
      <c r="D139" s="6" t="str">
        <f>IF($G139&lt;&gt;" ",IF(INDEX(meno!$E:$E,MATCH(B139,meno!$A:$A,0),1)=0," ",INDEX(meno!$E:$E,MATCH(B139,meno!$A:$A,0),1))," ")</f>
        <v xml:space="preserve"> </v>
      </c>
      <c r="E139" s="7" t="str">
        <f>IF($B139&lt;&gt;" ",IF(INDEX(meno!$F:$F,MATCH($B139,meno!$A:$A,0),1)=0," ",UPPER(INDEX(meno!$F:$F,MATCH($B139,meno!$A:$A,0),1)))," ")</f>
        <v xml:space="preserve"> </v>
      </c>
      <c r="F139" s="18" t="str">
        <f>IF($G139&lt;&gt;" ",INDEX(meno!$D:$D,MATCH(B139,meno!$A:$A,0),1)," ")</f>
        <v xml:space="preserve"> </v>
      </c>
      <c r="G139" s="5" t="str">
        <f>IF(vysl!$H139="C",IF(HOUR(cas!$B140)=9,"DNF",IF(HOUR(cas!$B140)=8,"DQ",cas!$B140))," ")</f>
        <v xml:space="preserve"> </v>
      </c>
      <c r="H139" s="7" t="str">
        <f t="shared" si="5"/>
        <v xml:space="preserve"> </v>
      </c>
      <c r="I139" s="9" t="str">
        <f>IF($G139&lt;&gt;" ",vysl!$A139," ")</f>
        <v xml:space="preserve"> </v>
      </c>
    </row>
    <row r="140" spans="1:9">
      <c r="A140" s="9" t="str">
        <f t="shared" si="4"/>
        <v xml:space="preserve"> </v>
      </c>
      <c r="B140" s="1" t="str">
        <f>IF($G140 &lt;&gt; " ",cas!A141," ")</f>
        <v xml:space="preserve"> </v>
      </c>
      <c r="C140" s="6" t="str">
        <f>IF($G140&lt;&gt;" ",INDEX(meno!$B:$B,MATCH(B140,meno!$A:$A,0),1)," ")</f>
        <v xml:space="preserve"> </v>
      </c>
      <c r="D140" s="6" t="str">
        <f>IF($G140&lt;&gt;" ",IF(INDEX(meno!$E:$E,MATCH(B140,meno!$A:$A,0),1)=0," ",INDEX(meno!$E:$E,MATCH(B140,meno!$A:$A,0),1))," ")</f>
        <v xml:space="preserve"> </v>
      </c>
      <c r="E140" s="7" t="str">
        <f>IF($B140&lt;&gt;" ",IF(INDEX(meno!$F:$F,MATCH($B140,meno!$A:$A,0),1)=0," ",UPPER(INDEX(meno!$F:$F,MATCH($B140,meno!$A:$A,0),1)))," ")</f>
        <v xml:space="preserve"> </v>
      </c>
      <c r="F140" s="18" t="str">
        <f>IF($G140&lt;&gt;" ",INDEX(meno!$D:$D,MATCH(B140,meno!$A:$A,0),1)," ")</f>
        <v xml:space="preserve"> </v>
      </c>
      <c r="G140" s="5" t="str">
        <f>IF(vysl!$H140="C",IF(HOUR(cas!$B141)=9,"DNF",IF(HOUR(cas!$B141)=8,"DQ",cas!$B141))," ")</f>
        <v xml:space="preserve"> </v>
      </c>
      <c r="H140" s="7" t="str">
        <f t="shared" si="5"/>
        <v xml:space="preserve"> </v>
      </c>
      <c r="I140" s="9" t="str">
        <f>IF($G140&lt;&gt;" ",vysl!$A140," ")</f>
        <v xml:space="preserve"> </v>
      </c>
    </row>
    <row r="141" spans="1:9">
      <c r="A141" s="9" t="str">
        <f t="shared" si="4"/>
        <v xml:space="preserve"> </v>
      </c>
      <c r="B141" s="1" t="str">
        <f>IF($G141 &lt;&gt; " ",cas!A142," ")</f>
        <v xml:space="preserve"> </v>
      </c>
      <c r="C141" s="6" t="str">
        <f>IF($G141&lt;&gt;" ",INDEX(meno!$B:$B,MATCH(B141,meno!$A:$A,0),1)," ")</f>
        <v xml:space="preserve"> </v>
      </c>
      <c r="D141" s="6" t="str">
        <f>IF($G141&lt;&gt;" ",IF(INDEX(meno!$E:$E,MATCH(B141,meno!$A:$A,0),1)=0," ",INDEX(meno!$E:$E,MATCH(B141,meno!$A:$A,0),1))," ")</f>
        <v xml:space="preserve"> </v>
      </c>
      <c r="E141" s="7" t="str">
        <f>IF($B141&lt;&gt;" ",IF(INDEX(meno!$F:$F,MATCH($B141,meno!$A:$A,0),1)=0," ",UPPER(INDEX(meno!$F:$F,MATCH($B141,meno!$A:$A,0),1)))," ")</f>
        <v xml:space="preserve"> </v>
      </c>
      <c r="F141" s="18" t="str">
        <f>IF($G141&lt;&gt;" ",INDEX(meno!$D:$D,MATCH(B141,meno!$A:$A,0),1)," ")</f>
        <v xml:space="preserve"> </v>
      </c>
      <c r="G141" s="5" t="str">
        <f>IF(vysl!$H141="C",IF(HOUR(cas!$B142)=9,"DNF",IF(HOUR(cas!$B142)=8,"DQ",cas!$B142))," ")</f>
        <v xml:space="preserve"> </v>
      </c>
      <c r="H141" s="7" t="str">
        <f t="shared" si="5"/>
        <v xml:space="preserve"> </v>
      </c>
      <c r="I141" s="9" t="str">
        <f>IF($G141&lt;&gt;" ",vysl!$A141," ")</f>
        <v xml:space="preserve"> </v>
      </c>
    </row>
    <row r="142" spans="1:9">
      <c r="A142" s="9" t="str">
        <f t="shared" si="4"/>
        <v xml:space="preserve"> </v>
      </c>
      <c r="B142" s="1" t="str">
        <f>IF($G142 &lt;&gt; " ",cas!A143," ")</f>
        <v xml:space="preserve"> </v>
      </c>
      <c r="C142" s="6" t="str">
        <f>IF($G142&lt;&gt;" ",INDEX(meno!$B:$B,MATCH(B142,meno!$A:$A,0),1)," ")</f>
        <v xml:space="preserve"> </v>
      </c>
      <c r="D142" s="6" t="str">
        <f>IF($G142&lt;&gt;" ",IF(INDEX(meno!$E:$E,MATCH(B142,meno!$A:$A,0),1)=0," ",INDEX(meno!$E:$E,MATCH(B142,meno!$A:$A,0),1))," ")</f>
        <v xml:space="preserve"> </v>
      </c>
      <c r="E142" s="7" t="str">
        <f>IF($B142&lt;&gt;" ",IF(INDEX(meno!$F:$F,MATCH($B142,meno!$A:$A,0),1)=0," ",UPPER(INDEX(meno!$F:$F,MATCH($B142,meno!$A:$A,0),1)))," ")</f>
        <v xml:space="preserve"> </v>
      </c>
      <c r="F142" s="18" t="str">
        <f>IF($G142&lt;&gt;" ",INDEX(meno!$D:$D,MATCH(B142,meno!$A:$A,0),1)," ")</f>
        <v xml:space="preserve"> </v>
      </c>
      <c r="G142" s="5" t="str">
        <f>IF(vysl!$H142="C",IF(HOUR(cas!$B143)=9,"DNF",IF(HOUR(cas!$B143)=8,"DQ",cas!$B143))," ")</f>
        <v xml:space="preserve"> </v>
      </c>
      <c r="H142" s="7" t="str">
        <f t="shared" si="5"/>
        <v xml:space="preserve"> </v>
      </c>
      <c r="I142" s="9" t="str">
        <f>IF($G142&lt;&gt;" ",vysl!$A142," ")</f>
        <v xml:space="preserve"> </v>
      </c>
    </row>
    <row r="143" spans="1:9">
      <c r="A143" s="9" t="str">
        <f t="shared" si="4"/>
        <v xml:space="preserve"> </v>
      </c>
      <c r="B143" s="1" t="str">
        <f>IF($G143 &lt;&gt; " ",cas!A144," ")</f>
        <v xml:space="preserve"> </v>
      </c>
      <c r="C143" s="6" t="str">
        <f>IF($G143&lt;&gt;" ",INDEX(meno!$B:$B,MATCH(B143,meno!$A:$A,0),1)," ")</f>
        <v xml:space="preserve"> </v>
      </c>
      <c r="D143" s="6" t="str">
        <f>IF($G143&lt;&gt;" ",IF(INDEX(meno!$E:$E,MATCH(B143,meno!$A:$A,0),1)=0," ",INDEX(meno!$E:$E,MATCH(B143,meno!$A:$A,0),1))," ")</f>
        <v xml:space="preserve"> </v>
      </c>
      <c r="E143" s="7" t="str">
        <f>IF($B143&lt;&gt;" ",IF(INDEX(meno!$F:$F,MATCH($B143,meno!$A:$A,0),1)=0," ",UPPER(INDEX(meno!$F:$F,MATCH($B143,meno!$A:$A,0),1)))," ")</f>
        <v xml:space="preserve"> </v>
      </c>
      <c r="F143" s="18" t="str">
        <f>IF($G143&lt;&gt;" ",INDEX(meno!$D:$D,MATCH(B143,meno!$A:$A,0),1)," ")</f>
        <v xml:space="preserve"> </v>
      </c>
      <c r="G143" s="5" t="str">
        <f>IF(vysl!$H143="C",IF(HOUR(cas!$B144)=9,"DNF",IF(HOUR(cas!$B144)=8,"DQ",cas!$B144))," ")</f>
        <v xml:space="preserve"> </v>
      </c>
      <c r="H143" s="7" t="str">
        <f t="shared" si="5"/>
        <v xml:space="preserve"> </v>
      </c>
      <c r="I143" s="9" t="str">
        <f>IF($G143&lt;&gt;" ",vysl!$A143," ")</f>
        <v xml:space="preserve"> </v>
      </c>
    </row>
    <row r="144" spans="1:9">
      <c r="A144" s="9" t="str">
        <f t="shared" si="4"/>
        <v xml:space="preserve"> </v>
      </c>
      <c r="B144" s="1" t="str">
        <f>IF($G144 &lt;&gt; " ",cas!A145," ")</f>
        <v xml:space="preserve"> </v>
      </c>
      <c r="C144" s="6" t="str">
        <f>IF($G144&lt;&gt;" ",INDEX(meno!$B:$B,MATCH(B144,meno!$A:$A,0),1)," ")</f>
        <v xml:space="preserve"> </v>
      </c>
      <c r="D144" s="6" t="str">
        <f>IF($G144&lt;&gt;" ",IF(INDEX(meno!$E:$E,MATCH(B144,meno!$A:$A,0),1)=0," ",INDEX(meno!$E:$E,MATCH(B144,meno!$A:$A,0),1))," ")</f>
        <v xml:space="preserve"> </v>
      </c>
      <c r="E144" s="7" t="str">
        <f>IF($B144&lt;&gt;" ",IF(INDEX(meno!$F:$F,MATCH($B144,meno!$A:$A,0),1)=0," ",UPPER(INDEX(meno!$F:$F,MATCH($B144,meno!$A:$A,0),1)))," ")</f>
        <v xml:space="preserve"> </v>
      </c>
      <c r="F144" s="18" t="str">
        <f>IF($G144&lt;&gt;" ",INDEX(meno!$D:$D,MATCH(B144,meno!$A:$A,0),1)," ")</f>
        <v xml:space="preserve"> </v>
      </c>
      <c r="G144" s="5" t="str">
        <f>IF(vysl!$H144="C",IF(HOUR(cas!$B145)=9,"DNF",IF(HOUR(cas!$B145)=8,"DQ",cas!$B145))," ")</f>
        <v xml:space="preserve"> </v>
      </c>
      <c r="H144" s="7" t="str">
        <f t="shared" si="5"/>
        <v xml:space="preserve"> </v>
      </c>
      <c r="I144" s="9" t="str">
        <f>IF($G144&lt;&gt;" ",vysl!$A144," ")</f>
        <v xml:space="preserve"> </v>
      </c>
    </row>
    <row r="145" spans="1:9">
      <c r="A145" s="9" t="str">
        <f t="shared" si="4"/>
        <v xml:space="preserve"> </v>
      </c>
      <c r="B145" s="1" t="str">
        <f>IF($G145 &lt;&gt; " ",cas!A146," ")</f>
        <v xml:space="preserve"> </v>
      </c>
      <c r="C145" s="6" t="str">
        <f>IF($G145&lt;&gt;" ",INDEX(meno!$B:$B,MATCH(B145,meno!$A:$A,0),1)," ")</f>
        <v xml:space="preserve"> </v>
      </c>
      <c r="D145" s="6" t="str">
        <f>IF($G145&lt;&gt;" ",IF(INDEX(meno!$E:$E,MATCH(B145,meno!$A:$A,0),1)=0," ",INDEX(meno!$E:$E,MATCH(B145,meno!$A:$A,0),1))," ")</f>
        <v xml:space="preserve"> </v>
      </c>
      <c r="E145" s="7" t="str">
        <f>IF($B145&lt;&gt;" ",IF(INDEX(meno!$F:$F,MATCH($B145,meno!$A:$A,0),1)=0," ",UPPER(INDEX(meno!$F:$F,MATCH($B145,meno!$A:$A,0),1)))," ")</f>
        <v xml:space="preserve"> </v>
      </c>
      <c r="F145" s="18" t="str">
        <f>IF($G145&lt;&gt;" ",INDEX(meno!$D:$D,MATCH(B145,meno!$A:$A,0),1)," ")</f>
        <v xml:space="preserve"> </v>
      </c>
      <c r="G145" s="5" t="str">
        <f>IF(vysl!$H145="C",IF(HOUR(cas!$B146)=9,"DNF",IF(HOUR(cas!$B146)=8,"DQ",cas!$B146))," ")</f>
        <v xml:space="preserve"> </v>
      </c>
      <c r="H145" s="7" t="str">
        <f t="shared" si="5"/>
        <v xml:space="preserve"> </v>
      </c>
      <c r="I145" s="9" t="str">
        <f>IF($G145&lt;&gt;" ",vysl!$A145," ")</f>
        <v xml:space="preserve"> </v>
      </c>
    </row>
    <row r="146" spans="1:9">
      <c r="A146" s="9" t="str">
        <f t="shared" si="4"/>
        <v xml:space="preserve"> </v>
      </c>
      <c r="B146" s="1" t="str">
        <f>IF($G146 &lt;&gt; " ",cas!A147," ")</f>
        <v xml:space="preserve"> </v>
      </c>
      <c r="C146" s="6" t="str">
        <f>IF($G146&lt;&gt;" ",INDEX(meno!$B:$B,MATCH(B146,meno!$A:$A,0),1)," ")</f>
        <v xml:space="preserve"> </v>
      </c>
      <c r="D146" s="6" t="str">
        <f>IF($G146&lt;&gt;" ",IF(INDEX(meno!$E:$E,MATCH(B146,meno!$A:$A,0),1)=0," ",INDEX(meno!$E:$E,MATCH(B146,meno!$A:$A,0),1))," ")</f>
        <v xml:space="preserve"> </v>
      </c>
      <c r="E146" s="7" t="str">
        <f>IF($B146&lt;&gt;" ",IF(INDEX(meno!$F:$F,MATCH($B146,meno!$A:$A,0),1)=0," ",UPPER(INDEX(meno!$F:$F,MATCH($B146,meno!$A:$A,0),1)))," ")</f>
        <v xml:space="preserve"> </v>
      </c>
      <c r="F146" s="18" t="str">
        <f>IF($G146&lt;&gt;" ",INDEX(meno!$D:$D,MATCH(B146,meno!$A:$A,0),1)," ")</f>
        <v xml:space="preserve"> </v>
      </c>
      <c r="G146" s="5" t="str">
        <f>IF(vysl!$H146="C",IF(HOUR(cas!$B147)=9,"DNF",IF(HOUR(cas!$B147)=8,"DQ",cas!$B147))," ")</f>
        <v xml:space="preserve"> </v>
      </c>
      <c r="H146" s="7" t="str">
        <f t="shared" si="5"/>
        <v xml:space="preserve"> </v>
      </c>
      <c r="I146" s="9" t="str">
        <f>IF($G146&lt;&gt;" ",vysl!$A146," ")</f>
        <v xml:space="preserve"> </v>
      </c>
    </row>
    <row r="147" spans="1:9">
      <c r="A147" s="9" t="str">
        <f t="shared" si="4"/>
        <v xml:space="preserve"> </v>
      </c>
      <c r="B147" s="1" t="str">
        <f>IF($G147 &lt;&gt; " ",cas!A148," ")</f>
        <v xml:space="preserve"> </v>
      </c>
      <c r="C147" s="6" t="str">
        <f>IF($G147&lt;&gt;" ",INDEX(meno!$B:$B,MATCH(B147,meno!$A:$A,0),1)," ")</f>
        <v xml:space="preserve"> </v>
      </c>
      <c r="D147" s="6" t="str">
        <f>IF($G147&lt;&gt;" ",IF(INDEX(meno!$E:$E,MATCH(B147,meno!$A:$A,0),1)=0," ",INDEX(meno!$E:$E,MATCH(B147,meno!$A:$A,0),1))," ")</f>
        <v xml:space="preserve"> </v>
      </c>
      <c r="E147" s="7" t="str">
        <f>IF($B147&lt;&gt;" ",IF(INDEX(meno!$F:$F,MATCH($B147,meno!$A:$A,0),1)=0," ",UPPER(INDEX(meno!$F:$F,MATCH($B147,meno!$A:$A,0),1)))," ")</f>
        <v xml:space="preserve"> </v>
      </c>
      <c r="F147" s="18" t="str">
        <f>IF($G147&lt;&gt;" ",INDEX(meno!$D:$D,MATCH(B147,meno!$A:$A,0),1)," ")</f>
        <v xml:space="preserve"> </v>
      </c>
      <c r="G147" s="5" t="str">
        <f>IF(vysl!$H147="C",IF(HOUR(cas!$B148)=9,"DNF",IF(HOUR(cas!$B148)=8,"DQ",cas!$B148))," ")</f>
        <v xml:space="preserve"> </v>
      </c>
      <c r="H147" s="7" t="str">
        <f t="shared" si="5"/>
        <v xml:space="preserve"> </v>
      </c>
      <c r="I147" s="9" t="str">
        <f>IF($G147&lt;&gt;" ",vysl!$A147," ")</f>
        <v xml:space="preserve"> </v>
      </c>
    </row>
    <row r="148" spans="1:9">
      <c r="A148" s="9" t="str">
        <f t="shared" si="4"/>
        <v xml:space="preserve"> </v>
      </c>
      <c r="B148" s="1" t="str">
        <f>IF($G148 &lt;&gt; " ",cas!A149," ")</f>
        <v xml:space="preserve"> </v>
      </c>
      <c r="C148" s="6" t="str">
        <f>IF($G148&lt;&gt;" ",INDEX(meno!$B:$B,MATCH(B148,meno!$A:$A,0),1)," ")</f>
        <v xml:space="preserve"> </v>
      </c>
      <c r="D148" s="6" t="str">
        <f>IF($G148&lt;&gt;" ",IF(INDEX(meno!$E:$E,MATCH(B148,meno!$A:$A,0),1)=0," ",INDEX(meno!$E:$E,MATCH(B148,meno!$A:$A,0),1))," ")</f>
        <v xml:space="preserve"> </v>
      </c>
      <c r="E148" s="7" t="str">
        <f>IF($B148&lt;&gt;" ",IF(INDEX(meno!$F:$F,MATCH($B148,meno!$A:$A,0),1)=0," ",UPPER(INDEX(meno!$F:$F,MATCH($B148,meno!$A:$A,0),1)))," ")</f>
        <v xml:space="preserve"> </v>
      </c>
      <c r="F148" s="18" t="str">
        <f>IF($G148&lt;&gt;" ",INDEX(meno!$D:$D,MATCH(B148,meno!$A:$A,0),1)," ")</f>
        <v xml:space="preserve"> </v>
      </c>
      <c r="G148" s="5" t="str">
        <f>IF(vysl!$H148="C",IF(HOUR(cas!$B149)=9,"DNF",IF(HOUR(cas!$B149)=8,"DQ",cas!$B149))," ")</f>
        <v xml:space="preserve"> </v>
      </c>
      <c r="H148" s="7" t="str">
        <f t="shared" si="5"/>
        <v xml:space="preserve"> </v>
      </c>
      <c r="I148" s="9" t="str">
        <f>IF($G148&lt;&gt;" ",vysl!$A148," ")</f>
        <v xml:space="preserve"> </v>
      </c>
    </row>
    <row r="149" spans="1:9">
      <c r="A149" s="9" t="str">
        <f t="shared" si="4"/>
        <v xml:space="preserve"> </v>
      </c>
      <c r="B149" s="1" t="str">
        <f>IF($G149 &lt;&gt; " ",cas!A150," ")</f>
        <v xml:space="preserve"> </v>
      </c>
      <c r="C149" s="6" t="str">
        <f>IF($G149&lt;&gt;" ",INDEX(meno!$B:$B,MATCH(B149,meno!$A:$A,0),1)," ")</f>
        <v xml:space="preserve"> </v>
      </c>
      <c r="D149" s="6" t="str">
        <f>IF($G149&lt;&gt;" ",IF(INDEX(meno!$E:$E,MATCH(B149,meno!$A:$A,0),1)=0," ",INDEX(meno!$E:$E,MATCH(B149,meno!$A:$A,0),1))," ")</f>
        <v xml:space="preserve"> </v>
      </c>
      <c r="E149" s="7" t="str">
        <f>IF($B149&lt;&gt;" ",IF(INDEX(meno!$F:$F,MATCH($B149,meno!$A:$A,0),1)=0," ",UPPER(INDEX(meno!$F:$F,MATCH($B149,meno!$A:$A,0),1)))," ")</f>
        <v xml:space="preserve"> </v>
      </c>
      <c r="F149" s="18" t="str">
        <f>IF($G149&lt;&gt;" ",INDEX(meno!$D:$D,MATCH(B149,meno!$A:$A,0),1)," ")</f>
        <v xml:space="preserve"> </v>
      </c>
      <c r="G149" s="5" t="str">
        <f>IF(vysl!$H149="C",IF(HOUR(cas!$B150)=9,"DNF",IF(HOUR(cas!$B150)=8,"DQ",cas!$B150))," ")</f>
        <v xml:space="preserve"> </v>
      </c>
      <c r="H149" s="7" t="str">
        <f t="shared" si="5"/>
        <v xml:space="preserve"> </v>
      </c>
      <c r="I149" s="9" t="str">
        <f>IF($G149&lt;&gt;" ",vysl!$A149," ")</f>
        <v xml:space="preserve"> </v>
      </c>
    </row>
    <row r="150" spans="1:9">
      <c r="A150" s="9" t="str">
        <f t="shared" si="4"/>
        <v xml:space="preserve"> </v>
      </c>
      <c r="B150" s="1" t="str">
        <f>IF($G150 &lt;&gt; " ",cas!A151," ")</f>
        <v xml:space="preserve"> </v>
      </c>
      <c r="C150" s="6" t="str">
        <f>IF($G150&lt;&gt;" ",INDEX(meno!$B:$B,MATCH(B150,meno!$A:$A,0),1)," ")</f>
        <v xml:space="preserve"> </v>
      </c>
      <c r="D150" s="6" t="str">
        <f>IF($G150&lt;&gt;" ",IF(INDEX(meno!$E:$E,MATCH(B150,meno!$A:$A,0),1)=0," ",INDEX(meno!$E:$E,MATCH(B150,meno!$A:$A,0),1))," ")</f>
        <v xml:space="preserve"> </v>
      </c>
      <c r="E150" s="7" t="str">
        <f>IF($B150&lt;&gt;" ",IF(INDEX(meno!$F:$F,MATCH($B150,meno!$A:$A,0),1)=0," ",UPPER(INDEX(meno!$F:$F,MATCH($B150,meno!$A:$A,0),1)))," ")</f>
        <v xml:space="preserve"> </v>
      </c>
      <c r="F150" s="18" t="str">
        <f>IF($G150&lt;&gt;" ",INDEX(meno!$D:$D,MATCH(B150,meno!$A:$A,0),1)," ")</f>
        <v xml:space="preserve"> </v>
      </c>
      <c r="G150" s="5" t="str">
        <f>IF(vysl!$H150="C",IF(HOUR(cas!$B151)=9,"DNF",IF(HOUR(cas!$B151)=8,"DQ",cas!$B151))," ")</f>
        <v xml:space="preserve"> </v>
      </c>
      <c r="H150" s="7" t="str">
        <f t="shared" si="5"/>
        <v xml:space="preserve"> </v>
      </c>
      <c r="I150" s="9" t="str">
        <f>IF($G150&lt;&gt;" ",vysl!$A150," ")</f>
        <v xml:space="preserve"> </v>
      </c>
    </row>
    <row r="151" spans="1:9">
      <c r="A151" s="9" t="str">
        <f t="shared" si="4"/>
        <v xml:space="preserve"> </v>
      </c>
      <c r="B151" s="1" t="str">
        <f>IF($G151 &lt;&gt; " ",cas!A152," ")</f>
        <v xml:space="preserve"> </v>
      </c>
      <c r="C151" s="6" t="str">
        <f>IF($G151&lt;&gt;" ",INDEX(meno!$B:$B,MATCH(B151,meno!$A:$A,0),1)," ")</f>
        <v xml:space="preserve"> </v>
      </c>
      <c r="D151" s="6" t="str">
        <f>IF($G151&lt;&gt;" ",IF(INDEX(meno!$E:$E,MATCH(B151,meno!$A:$A,0),1)=0," ",INDEX(meno!$E:$E,MATCH(B151,meno!$A:$A,0),1))," ")</f>
        <v xml:space="preserve"> </v>
      </c>
      <c r="E151" s="7" t="str">
        <f>IF($B151&lt;&gt;" ",IF(INDEX(meno!$F:$F,MATCH($B151,meno!$A:$A,0),1)=0," ",UPPER(INDEX(meno!$F:$F,MATCH($B151,meno!$A:$A,0),1)))," ")</f>
        <v xml:space="preserve"> </v>
      </c>
      <c r="F151" s="18" t="str">
        <f>IF($G151&lt;&gt;" ",INDEX(meno!$D:$D,MATCH(B151,meno!$A:$A,0),1)," ")</f>
        <v xml:space="preserve"> </v>
      </c>
      <c r="G151" s="5" t="str">
        <f>IF(vysl!$H151="C",IF(HOUR(cas!$B152)=9,"DNF",IF(HOUR(cas!$B152)=8,"DQ",cas!$B152))," ")</f>
        <v xml:space="preserve"> </v>
      </c>
      <c r="H151" s="7" t="str">
        <f t="shared" si="5"/>
        <v xml:space="preserve"> </v>
      </c>
      <c r="I151" s="9" t="str">
        <f>IF($G151&lt;&gt;" ",vysl!$A151," ")</f>
        <v xml:space="preserve"> </v>
      </c>
    </row>
    <row r="152" spans="1:9">
      <c r="A152" s="9" t="str">
        <f t="shared" si="4"/>
        <v xml:space="preserve"> </v>
      </c>
      <c r="B152" s="1" t="str">
        <f>IF($G152 &lt;&gt; " ",cas!A153," ")</f>
        <v xml:space="preserve"> </v>
      </c>
      <c r="C152" s="6" t="str">
        <f>IF($G152&lt;&gt;" ",INDEX(meno!$B:$B,MATCH(B152,meno!$A:$A,0),1)," ")</f>
        <v xml:space="preserve"> </v>
      </c>
      <c r="D152" s="6" t="str">
        <f>IF($G152&lt;&gt;" ",IF(INDEX(meno!$E:$E,MATCH(B152,meno!$A:$A,0),1)=0," ",INDEX(meno!$E:$E,MATCH(B152,meno!$A:$A,0),1))," ")</f>
        <v xml:space="preserve"> </v>
      </c>
      <c r="E152" s="7" t="str">
        <f>IF($B152&lt;&gt;" ",IF(INDEX(meno!$F:$F,MATCH($B152,meno!$A:$A,0),1)=0," ",UPPER(INDEX(meno!$F:$F,MATCH($B152,meno!$A:$A,0),1)))," ")</f>
        <v xml:space="preserve"> </v>
      </c>
      <c r="F152" s="18" t="str">
        <f>IF($G152&lt;&gt;" ",INDEX(meno!$D:$D,MATCH(B152,meno!$A:$A,0),1)," ")</f>
        <v xml:space="preserve"> </v>
      </c>
      <c r="G152" s="5" t="str">
        <f>IF(vysl!$H152="C",IF(HOUR(cas!$B153)=9,"DNF",IF(HOUR(cas!$B153)=8,"DQ",cas!$B153))," ")</f>
        <v xml:space="preserve"> </v>
      </c>
      <c r="H152" s="7" t="str">
        <f t="shared" si="5"/>
        <v xml:space="preserve"> </v>
      </c>
      <c r="I152" s="9" t="str">
        <f>IF($G152&lt;&gt;" ",vysl!$A152," ")</f>
        <v xml:space="preserve"> </v>
      </c>
    </row>
    <row r="153" spans="1:9">
      <c r="A153" s="9" t="str">
        <f t="shared" si="4"/>
        <v xml:space="preserve"> </v>
      </c>
      <c r="B153" s="1" t="str">
        <f>IF($G153 &lt;&gt; " ",cas!A154," ")</f>
        <v xml:space="preserve"> </v>
      </c>
      <c r="C153" s="6" t="str">
        <f>IF($G153&lt;&gt;" ",INDEX(meno!$B:$B,MATCH(B153,meno!$A:$A,0),1)," ")</f>
        <v xml:space="preserve"> </v>
      </c>
      <c r="D153" s="6" t="str">
        <f>IF($G153&lt;&gt;" ",IF(INDEX(meno!$E:$E,MATCH(B153,meno!$A:$A,0),1)=0," ",INDEX(meno!$E:$E,MATCH(B153,meno!$A:$A,0),1))," ")</f>
        <v xml:space="preserve"> </v>
      </c>
      <c r="E153" s="7" t="str">
        <f>IF($B153&lt;&gt;" ",IF(INDEX(meno!$F:$F,MATCH($B153,meno!$A:$A,0),1)=0," ",UPPER(INDEX(meno!$F:$F,MATCH($B153,meno!$A:$A,0),1)))," ")</f>
        <v xml:space="preserve"> </v>
      </c>
      <c r="F153" s="18" t="str">
        <f>IF($G153&lt;&gt;" ",INDEX(meno!$D:$D,MATCH(B153,meno!$A:$A,0),1)," ")</f>
        <v xml:space="preserve"> </v>
      </c>
      <c r="G153" s="5" t="str">
        <f>IF(vysl!$H153="C",IF(HOUR(cas!$B154)=9,"DNF",IF(HOUR(cas!$B154)=8,"DQ",cas!$B154))," ")</f>
        <v xml:space="preserve"> </v>
      </c>
      <c r="H153" s="7" t="str">
        <f t="shared" si="5"/>
        <v xml:space="preserve"> </v>
      </c>
      <c r="I153" s="9" t="str">
        <f>IF($G153&lt;&gt;" ",vysl!$A153," ")</f>
        <v xml:space="preserve"> </v>
      </c>
    </row>
    <row r="154" spans="1:9">
      <c r="A154" s="9" t="str">
        <f t="shared" si="4"/>
        <v xml:space="preserve"> </v>
      </c>
      <c r="B154" s="1" t="str">
        <f>IF($G154 &lt;&gt; " ",cas!A155," ")</f>
        <v xml:space="preserve"> </v>
      </c>
      <c r="C154" s="6" t="str">
        <f>IF($G154&lt;&gt;" ",INDEX(meno!$B:$B,MATCH(B154,meno!$A:$A,0),1)," ")</f>
        <v xml:space="preserve"> </v>
      </c>
      <c r="D154" s="6" t="str">
        <f>IF($G154&lt;&gt;" ",IF(INDEX(meno!$E:$E,MATCH(B154,meno!$A:$A,0),1)=0," ",INDEX(meno!$E:$E,MATCH(B154,meno!$A:$A,0),1))," ")</f>
        <v xml:space="preserve"> </v>
      </c>
      <c r="E154" s="7" t="str">
        <f>IF($B154&lt;&gt;" ",IF(INDEX(meno!$F:$F,MATCH($B154,meno!$A:$A,0),1)=0," ",UPPER(INDEX(meno!$F:$F,MATCH($B154,meno!$A:$A,0),1)))," ")</f>
        <v xml:space="preserve"> </v>
      </c>
      <c r="F154" s="18" t="str">
        <f>IF($G154&lt;&gt;" ",INDEX(meno!$D:$D,MATCH(B154,meno!$A:$A,0),1)," ")</f>
        <v xml:space="preserve"> </v>
      </c>
      <c r="G154" s="5" t="str">
        <f>IF(vysl!$H154="C",IF(HOUR(cas!$B155)=9,"DNF",IF(HOUR(cas!$B155)=8,"DQ",cas!$B155))," ")</f>
        <v xml:space="preserve"> </v>
      </c>
      <c r="H154" s="7" t="str">
        <f t="shared" si="5"/>
        <v xml:space="preserve"> </v>
      </c>
      <c r="I154" s="9" t="str">
        <f>IF($G154&lt;&gt;" ",vysl!$A154," ")</f>
        <v xml:space="preserve"> </v>
      </c>
    </row>
    <row r="155" spans="1:9">
      <c r="A155" s="9" t="str">
        <f t="shared" si="4"/>
        <v xml:space="preserve"> </v>
      </c>
      <c r="B155" s="1" t="str">
        <f>IF($G155 &lt;&gt; " ",cas!A156," ")</f>
        <v xml:space="preserve"> </v>
      </c>
      <c r="C155" s="6" t="str">
        <f>IF($G155&lt;&gt;" ",INDEX(meno!$B:$B,MATCH(B155,meno!$A:$A,0),1)," ")</f>
        <v xml:space="preserve"> </v>
      </c>
      <c r="D155" s="6" t="str">
        <f>IF($G155&lt;&gt;" ",IF(INDEX(meno!$E:$E,MATCH(B155,meno!$A:$A,0),1)=0," ",INDEX(meno!$E:$E,MATCH(B155,meno!$A:$A,0),1))," ")</f>
        <v xml:space="preserve"> </v>
      </c>
      <c r="E155" s="7" t="str">
        <f>IF($B155&lt;&gt;" ",IF(INDEX(meno!$F:$F,MATCH($B155,meno!$A:$A,0),1)=0," ",UPPER(INDEX(meno!$F:$F,MATCH($B155,meno!$A:$A,0),1)))," ")</f>
        <v xml:space="preserve"> </v>
      </c>
      <c r="F155" s="18" t="str">
        <f>IF($G155&lt;&gt;" ",INDEX(meno!$D:$D,MATCH(B155,meno!$A:$A,0),1)," ")</f>
        <v xml:space="preserve"> </v>
      </c>
      <c r="G155" s="5" t="str">
        <f>IF(vysl!$H155="C",IF(HOUR(cas!$B156)=9,"DNF",IF(HOUR(cas!$B156)=8,"DQ",cas!$B156))," ")</f>
        <v xml:space="preserve"> </v>
      </c>
      <c r="H155" s="7" t="str">
        <f t="shared" si="5"/>
        <v xml:space="preserve"> </v>
      </c>
      <c r="I155" s="9" t="str">
        <f>IF($G155&lt;&gt;" ",vysl!$A155," ")</f>
        <v xml:space="preserve"> </v>
      </c>
    </row>
    <row r="156" spans="1:9">
      <c r="A156" s="9" t="str">
        <f t="shared" si="4"/>
        <v xml:space="preserve"> </v>
      </c>
      <c r="B156" s="1" t="str">
        <f>IF($G156 &lt;&gt; " ",cas!A157," ")</f>
        <v xml:space="preserve"> </v>
      </c>
      <c r="C156" s="6" t="str">
        <f>IF($G156&lt;&gt;" ",INDEX(meno!$B:$B,MATCH(B156,meno!$A:$A,0),1)," ")</f>
        <v xml:space="preserve"> </v>
      </c>
      <c r="D156" s="6" t="str">
        <f>IF($G156&lt;&gt;" ",IF(INDEX(meno!$E:$E,MATCH(B156,meno!$A:$A,0),1)=0," ",INDEX(meno!$E:$E,MATCH(B156,meno!$A:$A,0),1))," ")</f>
        <v xml:space="preserve"> </v>
      </c>
      <c r="E156" s="7" t="str">
        <f>IF($B156&lt;&gt;" ",IF(INDEX(meno!$F:$F,MATCH($B156,meno!$A:$A,0),1)=0," ",UPPER(INDEX(meno!$F:$F,MATCH($B156,meno!$A:$A,0),1)))," ")</f>
        <v xml:space="preserve"> </v>
      </c>
      <c r="F156" s="18" t="str">
        <f>IF($G156&lt;&gt;" ",INDEX(meno!$D:$D,MATCH(B156,meno!$A:$A,0),1)," ")</f>
        <v xml:space="preserve"> </v>
      </c>
      <c r="G156" s="5" t="str">
        <f>IF(vysl!$H156="C",IF(HOUR(cas!$B157)=9,"DNF",IF(HOUR(cas!$B157)=8,"DQ",cas!$B157))," ")</f>
        <v xml:space="preserve"> </v>
      </c>
      <c r="H156" s="7" t="str">
        <f t="shared" si="5"/>
        <v xml:space="preserve"> </v>
      </c>
      <c r="I156" s="9" t="str">
        <f>IF($G156&lt;&gt;" ",vysl!$A156," ")</f>
        <v xml:space="preserve"> </v>
      </c>
    </row>
    <row r="157" spans="1:9">
      <c r="A157" s="9" t="str">
        <f t="shared" si="4"/>
        <v xml:space="preserve"> </v>
      </c>
      <c r="B157" s="1" t="str">
        <f>IF($G157 &lt;&gt; " ",cas!A158," ")</f>
        <v xml:space="preserve"> </v>
      </c>
      <c r="C157" s="6" t="str">
        <f>IF($G157&lt;&gt;" ",INDEX(meno!$B:$B,MATCH(B157,meno!$A:$A,0),1)," ")</f>
        <v xml:space="preserve"> </v>
      </c>
      <c r="D157" s="6" t="str">
        <f>IF($G157&lt;&gt;" ",IF(INDEX(meno!$E:$E,MATCH(B157,meno!$A:$A,0),1)=0," ",INDEX(meno!$E:$E,MATCH(B157,meno!$A:$A,0),1))," ")</f>
        <v xml:space="preserve"> </v>
      </c>
      <c r="E157" s="7" t="str">
        <f>IF($B157&lt;&gt;" ",IF(INDEX(meno!$F:$F,MATCH($B157,meno!$A:$A,0),1)=0," ",UPPER(INDEX(meno!$F:$F,MATCH($B157,meno!$A:$A,0),1)))," ")</f>
        <v xml:space="preserve"> </v>
      </c>
      <c r="F157" s="18" t="str">
        <f>IF($G157&lt;&gt;" ",INDEX(meno!$D:$D,MATCH(B157,meno!$A:$A,0),1)," ")</f>
        <v xml:space="preserve"> </v>
      </c>
      <c r="G157" s="5" t="str">
        <f>IF(vysl!$H157="C",IF(HOUR(cas!$B158)=9,"DNF",IF(HOUR(cas!$B158)=8,"DQ",cas!$B158))," ")</f>
        <v xml:space="preserve"> </v>
      </c>
      <c r="H157" s="7" t="str">
        <f t="shared" si="5"/>
        <v xml:space="preserve"> </v>
      </c>
      <c r="I157" s="9" t="str">
        <f>IF($G157&lt;&gt;" ",vysl!$A157," ")</f>
        <v xml:space="preserve"> </v>
      </c>
    </row>
    <row r="158" spans="1:9">
      <c r="A158" s="9" t="str">
        <f t="shared" si="4"/>
        <v xml:space="preserve"> </v>
      </c>
      <c r="B158" s="1" t="str">
        <f>IF($G158 &lt;&gt; " ",cas!A159," ")</f>
        <v xml:space="preserve"> </v>
      </c>
      <c r="C158" s="6" t="str">
        <f>IF($G158&lt;&gt;" ",INDEX(meno!$B:$B,MATCH(B158,meno!$A:$A,0),1)," ")</f>
        <v xml:space="preserve"> </v>
      </c>
      <c r="D158" s="6" t="str">
        <f>IF($G158&lt;&gt;" ",IF(INDEX(meno!$E:$E,MATCH(B158,meno!$A:$A,0),1)=0," ",INDEX(meno!$E:$E,MATCH(B158,meno!$A:$A,0),1))," ")</f>
        <v xml:space="preserve"> </v>
      </c>
      <c r="E158" s="7" t="str">
        <f>IF($B158&lt;&gt;" ",IF(INDEX(meno!$F:$F,MATCH($B158,meno!$A:$A,0),1)=0," ",UPPER(INDEX(meno!$F:$F,MATCH($B158,meno!$A:$A,0),1)))," ")</f>
        <v xml:space="preserve"> </v>
      </c>
      <c r="F158" s="18" t="str">
        <f>IF($G158&lt;&gt;" ",INDEX(meno!$D:$D,MATCH(B158,meno!$A:$A,0),1)," ")</f>
        <v xml:space="preserve"> </v>
      </c>
      <c r="G158" s="5" t="str">
        <f>IF(vysl!$H158="C",IF(HOUR(cas!$B159)=9,"DNF",IF(HOUR(cas!$B159)=8,"DQ",cas!$B159))," ")</f>
        <v xml:space="preserve"> </v>
      </c>
      <c r="H158" s="7" t="str">
        <f t="shared" si="5"/>
        <v xml:space="preserve"> </v>
      </c>
      <c r="I158" s="9" t="str">
        <f>IF($G158&lt;&gt;" ",vysl!$A158," ")</f>
        <v xml:space="preserve"> </v>
      </c>
    </row>
    <row r="159" spans="1:9">
      <c r="A159" s="9" t="str">
        <f t="shared" si="4"/>
        <v xml:space="preserve"> </v>
      </c>
      <c r="B159" s="1" t="str">
        <f>IF($G159 &lt;&gt; " ",cas!A160," ")</f>
        <v xml:space="preserve"> </v>
      </c>
      <c r="C159" s="6" t="str">
        <f>IF($G159&lt;&gt;" ",INDEX(meno!$B:$B,MATCH(B159,meno!$A:$A,0),1)," ")</f>
        <v xml:space="preserve"> </v>
      </c>
      <c r="D159" s="6" t="str">
        <f>IF($G159&lt;&gt;" ",IF(INDEX(meno!$E:$E,MATCH(B159,meno!$A:$A,0),1)=0," ",INDEX(meno!$E:$E,MATCH(B159,meno!$A:$A,0),1))," ")</f>
        <v xml:space="preserve"> </v>
      </c>
      <c r="E159" s="7" t="str">
        <f>IF($B159&lt;&gt;" ",IF(INDEX(meno!$F:$F,MATCH($B159,meno!$A:$A,0),1)=0," ",UPPER(INDEX(meno!$F:$F,MATCH($B159,meno!$A:$A,0),1)))," ")</f>
        <v xml:space="preserve"> </v>
      </c>
      <c r="F159" s="18" t="str">
        <f>IF($G159&lt;&gt;" ",INDEX(meno!$D:$D,MATCH(B159,meno!$A:$A,0),1)," ")</f>
        <v xml:space="preserve"> </v>
      </c>
      <c r="G159" s="5" t="str">
        <f>IF(vysl!$H159="C",IF(HOUR(cas!$B160)=9,"DNF",IF(HOUR(cas!$B160)=8,"DQ",cas!$B160))," ")</f>
        <v xml:space="preserve"> </v>
      </c>
      <c r="H159" s="7" t="str">
        <f t="shared" si="5"/>
        <v xml:space="preserve"> </v>
      </c>
      <c r="I159" s="9" t="str">
        <f>IF($G159&lt;&gt;" ",vysl!$A159," ")</f>
        <v xml:space="preserve"> </v>
      </c>
    </row>
    <row r="160" spans="1:9">
      <c r="A160" s="9" t="str">
        <f t="shared" si="4"/>
        <v xml:space="preserve"> </v>
      </c>
      <c r="B160" s="1" t="str">
        <f>IF($G160 &lt;&gt; " ",cas!A161," ")</f>
        <v xml:space="preserve"> </v>
      </c>
      <c r="C160" s="6" t="str">
        <f>IF($G160&lt;&gt;" ",INDEX(meno!$B:$B,MATCH(B160,meno!$A:$A,0),1)," ")</f>
        <v xml:space="preserve"> </v>
      </c>
      <c r="D160" s="6" t="str">
        <f>IF($G160&lt;&gt;" ",IF(INDEX(meno!$E:$E,MATCH(B160,meno!$A:$A,0),1)=0," ",INDEX(meno!$E:$E,MATCH(B160,meno!$A:$A,0),1))," ")</f>
        <v xml:space="preserve"> </v>
      </c>
      <c r="E160" s="7" t="str">
        <f>IF($B160&lt;&gt;" ",IF(INDEX(meno!$F:$F,MATCH($B160,meno!$A:$A,0),1)=0," ",UPPER(INDEX(meno!$F:$F,MATCH($B160,meno!$A:$A,0),1)))," ")</f>
        <v xml:space="preserve"> </v>
      </c>
      <c r="F160" s="18" t="str">
        <f>IF($G160&lt;&gt;" ",INDEX(meno!$D:$D,MATCH(B160,meno!$A:$A,0),1)," ")</f>
        <v xml:space="preserve"> </v>
      </c>
      <c r="G160" s="5" t="str">
        <f>IF(vysl!$H160="C",IF(HOUR(cas!$B161)=9,"DNF",IF(HOUR(cas!$B161)=8,"DQ",cas!$B161))," ")</f>
        <v xml:space="preserve"> </v>
      </c>
      <c r="H160" s="7" t="str">
        <f t="shared" si="5"/>
        <v xml:space="preserve"> </v>
      </c>
      <c r="I160" s="9" t="str">
        <f>IF($G160&lt;&gt;" ",vysl!$A160," ")</f>
        <v xml:space="preserve"> </v>
      </c>
    </row>
    <row r="161" spans="1:9">
      <c r="A161" s="9" t="str">
        <f t="shared" si="4"/>
        <v xml:space="preserve"> </v>
      </c>
      <c r="B161" s="1" t="str">
        <f>IF($G161 &lt;&gt; " ",cas!A162," ")</f>
        <v xml:space="preserve"> </v>
      </c>
      <c r="C161" s="6" t="str">
        <f>IF($G161&lt;&gt;" ",INDEX(meno!$B:$B,MATCH(B161,meno!$A:$A,0),1)," ")</f>
        <v xml:space="preserve"> </v>
      </c>
      <c r="D161" s="6" t="str">
        <f>IF($G161&lt;&gt;" ",IF(INDEX(meno!$E:$E,MATCH(B161,meno!$A:$A,0),1)=0," ",INDEX(meno!$E:$E,MATCH(B161,meno!$A:$A,0),1))," ")</f>
        <v xml:space="preserve"> </v>
      </c>
      <c r="E161" s="7" t="str">
        <f>IF($B161&lt;&gt;" ",IF(INDEX(meno!$F:$F,MATCH($B161,meno!$A:$A,0),1)=0," ",UPPER(INDEX(meno!$F:$F,MATCH($B161,meno!$A:$A,0),1)))," ")</f>
        <v xml:space="preserve"> </v>
      </c>
      <c r="F161" s="18" t="str">
        <f>IF($G161&lt;&gt;" ",INDEX(meno!$D:$D,MATCH(B161,meno!$A:$A,0),1)," ")</f>
        <v xml:space="preserve"> </v>
      </c>
      <c r="G161" s="5" t="str">
        <f>IF(vysl!$H161="C",IF(HOUR(cas!$B162)=9,"DNF",IF(HOUR(cas!$B162)=8,"DQ",cas!$B162))," ")</f>
        <v xml:space="preserve"> </v>
      </c>
      <c r="H161" s="7" t="str">
        <f t="shared" si="5"/>
        <v xml:space="preserve"> </v>
      </c>
      <c r="I161" s="9" t="str">
        <f>IF($G161&lt;&gt;" ",vysl!$A161," ")</f>
        <v xml:space="preserve"> </v>
      </c>
    </row>
    <row r="162" spans="1:9">
      <c r="A162" s="9" t="str">
        <f t="shared" si="4"/>
        <v xml:space="preserve"> </v>
      </c>
      <c r="B162" s="1" t="str">
        <f>IF($G162 &lt;&gt; " ",cas!A163," ")</f>
        <v xml:space="preserve"> </v>
      </c>
      <c r="C162" s="6" t="str">
        <f>IF($G162&lt;&gt;" ",INDEX(meno!$B:$B,MATCH(B162,meno!$A:$A,0),1)," ")</f>
        <v xml:space="preserve"> </v>
      </c>
      <c r="D162" s="6" t="str">
        <f>IF($G162&lt;&gt;" ",IF(INDEX(meno!$E:$E,MATCH(B162,meno!$A:$A,0),1)=0," ",INDEX(meno!$E:$E,MATCH(B162,meno!$A:$A,0),1))," ")</f>
        <v xml:space="preserve"> </v>
      </c>
      <c r="E162" s="7" t="str">
        <f>IF($B162&lt;&gt;" ",IF(INDEX(meno!$F:$F,MATCH($B162,meno!$A:$A,0),1)=0," ",UPPER(INDEX(meno!$F:$F,MATCH($B162,meno!$A:$A,0),1)))," ")</f>
        <v xml:space="preserve"> </v>
      </c>
      <c r="F162" s="18" t="str">
        <f>IF($G162&lt;&gt;" ",INDEX(meno!$D:$D,MATCH(B162,meno!$A:$A,0),1)," ")</f>
        <v xml:space="preserve"> </v>
      </c>
      <c r="G162" s="5" t="str">
        <f>IF(vysl!$H162="C",IF(HOUR(cas!$B163)=9,"DNF",IF(HOUR(cas!$B163)=8,"DQ",cas!$B163))," ")</f>
        <v xml:space="preserve"> </v>
      </c>
      <c r="H162" s="7" t="str">
        <f t="shared" si="5"/>
        <v xml:space="preserve"> </v>
      </c>
      <c r="I162" s="9" t="str">
        <f>IF($G162&lt;&gt;" ",vysl!$A162," ")</f>
        <v xml:space="preserve"> </v>
      </c>
    </row>
    <row r="163" spans="1:9">
      <c r="A163" s="9" t="str">
        <f t="shared" si="4"/>
        <v xml:space="preserve"> </v>
      </c>
      <c r="B163" s="1" t="str">
        <f>IF($G163 &lt;&gt; " ",cas!A164," ")</f>
        <v xml:space="preserve"> </v>
      </c>
      <c r="C163" s="6" t="str">
        <f>IF($G163&lt;&gt;" ",INDEX(meno!$B:$B,MATCH(B163,meno!$A:$A,0),1)," ")</f>
        <v xml:space="preserve"> </v>
      </c>
      <c r="D163" s="6" t="str">
        <f>IF($G163&lt;&gt;" ",IF(INDEX(meno!$E:$E,MATCH(B163,meno!$A:$A,0),1)=0," ",INDEX(meno!$E:$E,MATCH(B163,meno!$A:$A,0),1))," ")</f>
        <v xml:space="preserve"> </v>
      </c>
      <c r="E163" s="7" t="str">
        <f>IF($B163&lt;&gt;" ",IF(INDEX(meno!$F:$F,MATCH($B163,meno!$A:$A,0),1)=0," ",UPPER(INDEX(meno!$F:$F,MATCH($B163,meno!$A:$A,0),1)))," ")</f>
        <v xml:space="preserve"> </v>
      </c>
      <c r="F163" s="18" t="str">
        <f>IF($G163&lt;&gt;" ",INDEX(meno!$D:$D,MATCH(B163,meno!$A:$A,0),1)," ")</f>
        <v xml:space="preserve"> </v>
      </c>
      <c r="G163" s="5" t="str">
        <f>IF(vysl!$H163="C",IF(HOUR(cas!$B164)=9,"DNF",IF(HOUR(cas!$B164)=8,"DQ",cas!$B164))," ")</f>
        <v xml:space="preserve"> </v>
      </c>
      <c r="H163" s="7" t="str">
        <f t="shared" si="5"/>
        <v xml:space="preserve"> </v>
      </c>
      <c r="I163" s="9" t="str">
        <f>IF($G163&lt;&gt;" ",vysl!$A163," ")</f>
        <v xml:space="preserve"> </v>
      </c>
    </row>
    <row r="164" spans="1:9">
      <c r="A164" s="9" t="str">
        <f t="shared" si="4"/>
        <v xml:space="preserve"> </v>
      </c>
      <c r="B164" s="1" t="str">
        <f>IF($G164 &lt;&gt; " ",cas!A165," ")</f>
        <v xml:space="preserve"> </v>
      </c>
      <c r="C164" s="6" t="str">
        <f>IF($G164&lt;&gt;" ",INDEX(meno!$B:$B,MATCH(B164,meno!$A:$A,0),1)," ")</f>
        <v xml:space="preserve"> </v>
      </c>
      <c r="D164" s="6" t="str">
        <f>IF($G164&lt;&gt;" ",IF(INDEX(meno!$E:$E,MATCH(B164,meno!$A:$A,0),1)=0," ",INDEX(meno!$E:$E,MATCH(B164,meno!$A:$A,0),1))," ")</f>
        <v xml:space="preserve"> </v>
      </c>
      <c r="E164" s="7" t="str">
        <f>IF($B164&lt;&gt;" ",IF(INDEX(meno!$F:$F,MATCH($B164,meno!$A:$A,0),1)=0," ",UPPER(INDEX(meno!$F:$F,MATCH($B164,meno!$A:$A,0),1)))," ")</f>
        <v xml:space="preserve"> </v>
      </c>
      <c r="F164" s="18" t="str">
        <f>IF($G164&lt;&gt;" ",INDEX(meno!$D:$D,MATCH(B164,meno!$A:$A,0),1)," ")</f>
        <v xml:space="preserve"> </v>
      </c>
      <c r="G164" s="5" t="str">
        <f>IF(vysl!$H164="C",IF(HOUR(cas!$B165)=9,"DNF",IF(HOUR(cas!$B165)=8,"DQ",cas!$B165))," ")</f>
        <v xml:space="preserve"> </v>
      </c>
      <c r="H164" s="7" t="str">
        <f t="shared" si="5"/>
        <v xml:space="preserve"> </v>
      </c>
      <c r="I164" s="9" t="str">
        <f>IF($G164&lt;&gt;" ",vysl!$A164," ")</f>
        <v xml:space="preserve"> </v>
      </c>
    </row>
    <row r="165" spans="1:9">
      <c r="A165" s="9" t="str">
        <f t="shared" si="4"/>
        <v xml:space="preserve"> </v>
      </c>
      <c r="B165" s="1" t="str">
        <f>IF($G165 &lt;&gt; " ",cas!A166," ")</f>
        <v xml:space="preserve"> </v>
      </c>
      <c r="C165" s="6" t="str">
        <f>IF($G165&lt;&gt;" ",INDEX(meno!$B:$B,MATCH(B165,meno!$A:$A,0),1)," ")</f>
        <v xml:space="preserve"> </v>
      </c>
      <c r="D165" s="6" t="str">
        <f>IF($G165&lt;&gt;" ",IF(INDEX(meno!$E:$E,MATCH(B165,meno!$A:$A,0),1)=0," ",INDEX(meno!$E:$E,MATCH(B165,meno!$A:$A,0),1))," ")</f>
        <v xml:space="preserve"> </v>
      </c>
      <c r="E165" s="7" t="str">
        <f>IF($B165&lt;&gt;" ",IF(INDEX(meno!$F:$F,MATCH($B165,meno!$A:$A,0),1)=0," ",UPPER(INDEX(meno!$F:$F,MATCH($B165,meno!$A:$A,0),1)))," ")</f>
        <v xml:space="preserve"> </v>
      </c>
      <c r="F165" s="18" t="str">
        <f>IF($G165&lt;&gt;" ",INDEX(meno!$D:$D,MATCH(B165,meno!$A:$A,0),1)," ")</f>
        <v xml:space="preserve"> </v>
      </c>
      <c r="G165" s="5" t="str">
        <f>IF(vysl!$H165="C",IF(HOUR(cas!$B166)=9,"DNF",IF(HOUR(cas!$B166)=8,"DQ",cas!$B166))," ")</f>
        <v xml:space="preserve"> </v>
      </c>
      <c r="H165" s="7" t="str">
        <f t="shared" si="5"/>
        <v xml:space="preserve"> </v>
      </c>
      <c r="I165" s="9" t="str">
        <f>IF($G165&lt;&gt;" ",vysl!$A165," ")</f>
        <v xml:space="preserve"> </v>
      </c>
    </row>
    <row r="166" spans="1:9">
      <c r="A166" s="9" t="str">
        <f t="shared" si="4"/>
        <v xml:space="preserve"> </v>
      </c>
      <c r="B166" s="1" t="str">
        <f>IF($G166 &lt;&gt; " ",cas!A167," ")</f>
        <v xml:space="preserve"> </v>
      </c>
      <c r="C166" s="6" t="str">
        <f>IF($G166&lt;&gt;" ",INDEX(meno!$B:$B,MATCH(B166,meno!$A:$A,0),1)," ")</f>
        <v xml:space="preserve"> </v>
      </c>
      <c r="D166" s="6" t="str">
        <f>IF($G166&lt;&gt;" ",IF(INDEX(meno!$E:$E,MATCH(B166,meno!$A:$A,0),1)=0," ",INDEX(meno!$E:$E,MATCH(B166,meno!$A:$A,0),1))," ")</f>
        <v xml:space="preserve"> </v>
      </c>
      <c r="E166" s="7" t="str">
        <f>IF($B166&lt;&gt;" ",IF(INDEX(meno!$F:$F,MATCH($B166,meno!$A:$A,0),1)=0," ",UPPER(INDEX(meno!$F:$F,MATCH($B166,meno!$A:$A,0),1)))," ")</f>
        <v xml:space="preserve"> </v>
      </c>
      <c r="F166" s="18" t="str">
        <f>IF($G166&lt;&gt;" ",INDEX(meno!$D:$D,MATCH(B166,meno!$A:$A,0),1)," ")</f>
        <v xml:space="preserve"> </v>
      </c>
      <c r="G166" s="5" t="str">
        <f>IF(vysl!$H166="C",IF(HOUR(cas!$B167)=9,"DNF",IF(HOUR(cas!$B167)=8,"DQ",cas!$B167))," ")</f>
        <v xml:space="preserve"> </v>
      </c>
      <c r="H166" s="7" t="str">
        <f t="shared" si="5"/>
        <v xml:space="preserve"> </v>
      </c>
      <c r="I166" s="9" t="str">
        <f>IF($G166&lt;&gt;" ",vysl!$A166," ")</f>
        <v xml:space="preserve"> </v>
      </c>
    </row>
    <row r="167" spans="1:9">
      <c r="A167" s="9" t="str">
        <f t="shared" si="4"/>
        <v xml:space="preserve"> </v>
      </c>
      <c r="B167" s="1" t="str">
        <f>IF($G167 &lt;&gt; " ",cas!A168," ")</f>
        <v xml:space="preserve"> </v>
      </c>
      <c r="C167" s="6" t="str">
        <f>IF($G167&lt;&gt;" ",INDEX(meno!$B:$B,MATCH(B167,meno!$A:$A,0),1)," ")</f>
        <v xml:space="preserve"> </v>
      </c>
      <c r="D167" s="6" t="str">
        <f>IF($G167&lt;&gt;" ",IF(INDEX(meno!$E:$E,MATCH(B167,meno!$A:$A,0),1)=0," ",INDEX(meno!$E:$E,MATCH(B167,meno!$A:$A,0),1))," ")</f>
        <v xml:space="preserve"> </v>
      </c>
      <c r="E167" s="7" t="str">
        <f>IF($B167&lt;&gt;" ",IF(INDEX(meno!$F:$F,MATCH($B167,meno!$A:$A,0),1)=0," ",UPPER(INDEX(meno!$F:$F,MATCH($B167,meno!$A:$A,0),1)))," ")</f>
        <v xml:space="preserve"> </v>
      </c>
      <c r="F167" s="18" t="str">
        <f>IF($G167&lt;&gt;" ",INDEX(meno!$D:$D,MATCH(B167,meno!$A:$A,0),1)," ")</f>
        <v xml:space="preserve"> </v>
      </c>
      <c r="G167" s="5" t="str">
        <f>IF(vysl!$H167="C",IF(HOUR(cas!$B168)=9,"DNF",IF(HOUR(cas!$B168)=8,"DQ",cas!$B168))," ")</f>
        <v xml:space="preserve"> </v>
      </c>
      <c r="H167" s="7" t="str">
        <f t="shared" si="5"/>
        <v xml:space="preserve"> </v>
      </c>
      <c r="I167" s="9" t="str">
        <f>IF($G167&lt;&gt;" ",vysl!$A167," ")</f>
        <v xml:space="preserve"> </v>
      </c>
    </row>
    <row r="168" spans="1:9">
      <c r="A168" s="9" t="str">
        <f t="shared" si="4"/>
        <v xml:space="preserve"> </v>
      </c>
      <c r="B168" s="1" t="str">
        <f>IF($G168 &lt;&gt; " ",cas!A169," ")</f>
        <v xml:space="preserve"> </v>
      </c>
      <c r="C168" s="6" t="str">
        <f>IF($G168&lt;&gt;" ",INDEX(meno!$B:$B,MATCH(B168,meno!$A:$A,0),1)," ")</f>
        <v xml:space="preserve"> </v>
      </c>
      <c r="D168" s="6" t="str">
        <f>IF($G168&lt;&gt;" ",IF(INDEX(meno!$E:$E,MATCH(B168,meno!$A:$A,0),1)=0," ",INDEX(meno!$E:$E,MATCH(B168,meno!$A:$A,0),1))," ")</f>
        <v xml:space="preserve"> </v>
      </c>
      <c r="E168" s="7" t="str">
        <f>IF($B168&lt;&gt;" ",IF(INDEX(meno!$F:$F,MATCH($B168,meno!$A:$A,0),1)=0," ",UPPER(INDEX(meno!$F:$F,MATCH($B168,meno!$A:$A,0),1)))," ")</f>
        <v xml:space="preserve"> </v>
      </c>
      <c r="F168" s="18" t="str">
        <f>IF($G168&lt;&gt;" ",INDEX(meno!$D:$D,MATCH(B168,meno!$A:$A,0),1)," ")</f>
        <v xml:space="preserve"> </v>
      </c>
      <c r="G168" s="5" t="str">
        <f>IF(vysl!$H168="C",IF(HOUR(cas!$B169)=9,"DNF",IF(HOUR(cas!$B169)=8,"DQ",cas!$B169))," ")</f>
        <v xml:space="preserve"> </v>
      </c>
      <c r="H168" s="7" t="str">
        <f t="shared" si="5"/>
        <v xml:space="preserve"> </v>
      </c>
      <c r="I168" s="9" t="str">
        <f>IF($G168&lt;&gt;" ",vysl!$A168," ")</f>
        <v xml:space="preserve"> </v>
      </c>
    </row>
    <row r="169" spans="1:9">
      <c r="A169" s="9" t="str">
        <f t="shared" si="4"/>
        <v xml:space="preserve"> </v>
      </c>
      <c r="B169" s="1" t="str">
        <f>IF($G169 &lt;&gt; " ",cas!A170," ")</f>
        <v xml:space="preserve"> </v>
      </c>
      <c r="C169" s="6" t="str">
        <f>IF($G169&lt;&gt;" ",INDEX(meno!$B:$B,MATCH(B169,meno!$A:$A,0),1)," ")</f>
        <v xml:space="preserve"> </v>
      </c>
      <c r="D169" s="6" t="str">
        <f>IF($G169&lt;&gt;" ",IF(INDEX(meno!$E:$E,MATCH(B169,meno!$A:$A,0),1)=0," ",INDEX(meno!$E:$E,MATCH(B169,meno!$A:$A,0),1))," ")</f>
        <v xml:space="preserve"> </v>
      </c>
      <c r="E169" s="7" t="str">
        <f>IF($B169&lt;&gt;" ",IF(INDEX(meno!$F:$F,MATCH($B169,meno!$A:$A,0),1)=0," ",UPPER(INDEX(meno!$F:$F,MATCH($B169,meno!$A:$A,0),1)))," ")</f>
        <v xml:space="preserve"> </v>
      </c>
      <c r="F169" s="18" t="str">
        <f>IF($G169&lt;&gt;" ",INDEX(meno!$D:$D,MATCH(B169,meno!$A:$A,0),1)," ")</f>
        <v xml:space="preserve"> </v>
      </c>
      <c r="G169" s="5" t="str">
        <f>IF(vysl!$H169="C",IF(HOUR(cas!$B170)=9,"DNF",IF(HOUR(cas!$B170)=8,"DQ",cas!$B170))," ")</f>
        <v xml:space="preserve"> </v>
      </c>
      <c r="H169" s="7" t="str">
        <f t="shared" si="5"/>
        <v xml:space="preserve"> </v>
      </c>
      <c r="I169" s="9" t="str">
        <f>IF($G169&lt;&gt;" ",vysl!$A169," ")</f>
        <v xml:space="preserve"> </v>
      </c>
    </row>
    <row r="170" spans="1:9">
      <c r="A170" s="9" t="str">
        <f t="shared" si="4"/>
        <v xml:space="preserve"> </v>
      </c>
      <c r="B170" s="1" t="str">
        <f>IF($G170 &lt;&gt; " ",cas!A171," ")</f>
        <v xml:space="preserve"> </v>
      </c>
      <c r="C170" s="6" t="str">
        <f>IF($G170&lt;&gt;" ",INDEX(meno!$B:$B,MATCH(B170,meno!$A:$A,0),1)," ")</f>
        <v xml:space="preserve"> </v>
      </c>
      <c r="D170" s="6" t="str">
        <f>IF($G170&lt;&gt;" ",IF(INDEX(meno!$E:$E,MATCH(B170,meno!$A:$A,0),1)=0," ",INDEX(meno!$E:$E,MATCH(B170,meno!$A:$A,0),1))," ")</f>
        <v xml:space="preserve"> </v>
      </c>
      <c r="E170" s="7" t="str">
        <f>IF($B170&lt;&gt;" ",IF(INDEX(meno!$F:$F,MATCH($B170,meno!$A:$A,0),1)=0," ",UPPER(INDEX(meno!$F:$F,MATCH($B170,meno!$A:$A,0),1)))," ")</f>
        <v xml:space="preserve"> </v>
      </c>
      <c r="F170" s="18" t="str">
        <f>IF($G170&lt;&gt;" ",INDEX(meno!$D:$D,MATCH(B170,meno!$A:$A,0),1)," ")</f>
        <v xml:space="preserve"> </v>
      </c>
      <c r="G170" s="5" t="str">
        <f>IF(vysl!$H170="C",IF(HOUR(cas!$B171)=9,"DNF",IF(HOUR(cas!$B171)=8,"DQ",cas!$B171))," ")</f>
        <v xml:space="preserve"> </v>
      </c>
      <c r="H170" s="7" t="str">
        <f t="shared" si="5"/>
        <v xml:space="preserve"> </v>
      </c>
      <c r="I170" s="9" t="str">
        <f>IF($G170&lt;&gt;" ",vysl!$A170," ")</f>
        <v xml:space="preserve"> </v>
      </c>
    </row>
    <row r="171" spans="1:9">
      <c r="A171" s="9" t="str">
        <f t="shared" si="4"/>
        <v xml:space="preserve"> </v>
      </c>
      <c r="B171" s="1" t="str">
        <f>IF($G171 &lt;&gt; " ",cas!A172," ")</f>
        <v xml:space="preserve"> </v>
      </c>
      <c r="C171" s="6" t="str">
        <f>IF($G171&lt;&gt;" ",INDEX(meno!$B:$B,MATCH(B171,meno!$A:$A,0),1)," ")</f>
        <v xml:space="preserve"> </v>
      </c>
      <c r="D171" s="6" t="str">
        <f>IF($G171&lt;&gt;" ",IF(INDEX(meno!$E:$E,MATCH(B171,meno!$A:$A,0),1)=0," ",INDEX(meno!$E:$E,MATCH(B171,meno!$A:$A,0),1))," ")</f>
        <v xml:space="preserve"> </v>
      </c>
      <c r="E171" s="7" t="str">
        <f>IF($B171&lt;&gt;" ",IF(INDEX(meno!$F:$F,MATCH($B171,meno!$A:$A,0),1)=0," ",UPPER(INDEX(meno!$F:$F,MATCH($B171,meno!$A:$A,0),1)))," ")</f>
        <v xml:space="preserve"> </v>
      </c>
      <c r="F171" s="18" t="str">
        <f>IF($G171&lt;&gt;" ",INDEX(meno!$D:$D,MATCH(B171,meno!$A:$A,0),1)," ")</f>
        <v xml:space="preserve"> </v>
      </c>
      <c r="G171" s="5" t="str">
        <f>IF(vysl!$H171="C",IF(HOUR(cas!$B172)=9,"DNF",IF(HOUR(cas!$B172)=8,"DQ",cas!$B172))," ")</f>
        <v xml:space="preserve"> </v>
      </c>
      <c r="H171" s="7" t="str">
        <f t="shared" si="5"/>
        <v xml:space="preserve"> </v>
      </c>
      <c r="I171" s="9" t="str">
        <f>IF($G171&lt;&gt;" ",vysl!$A171," ")</f>
        <v xml:space="preserve"> </v>
      </c>
    </row>
    <row r="172" spans="1:9">
      <c r="A172" s="9" t="str">
        <f t="shared" si="4"/>
        <v xml:space="preserve"> </v>
      </c>
      <c r="B172" s="1" t="str">
        <f>IF($G172 &lt;&gt; " ",cas!A173," ")</f>
        <v xml:space="preserve"> </v>
      </c>
      <c r="C172" s="6" t="str">
        <f>IF($G172&lt;&gt;" ",INDEX(meno!$B:$B,MATCH(B172,meno!$A:$A,0),1)," ")</f>
        <v xml:space="preserve"> </v>
      </c>
      <c r="D172" s="6" t="str">
        <f>IF($G172&lt;&gt;" ",IF(INDEX(meno!$E:$E,MATCH(B172,meno!$A:$A,0),1)=0," ",INDEX(meno!$E:$E,MATCH(B172,meno!$A:$A,0),1))," ")</f>
        <v xml:space="preserve"> </v>
      </c>
      <c r="E172" s="7" t="str">
        <f>IF($B172&lt;&gt;" ",IF(INDEX(meno!$F:$F,MATCH($B172,meno!$A:$A,0),1)=0," ",UPPER(INDEX(meno!$F:$F,MATCH($B172,meno!$A:$A,0),1)))," ")</f>
        <v xml:space="preserve"> </v>
      </c>
      <c r="F172" s="18" t="str">
        <f>IF($G172&lt;&gt;" ",INDEX(meno!$D:$D,MATCH(B172,meno!$A:$A,0),1)," ")</f>
        <v xml:space="preserve"> </v>
      </c>
      <c r="G172" s="5" t="str">
        <f>IF(vysl!$H172="C",IF(HOUR(cas!$B173)=9,"DNF",IF(HOUR(cas!$B173)=8,"DQ",cas!$B173))," ")</f>
        <v xml:space="preserve"> </v>
      </c>
      <c r="H172" s="7" t="str">
        <f t="shared" si="5"/>
        <v xml:space="preserve"> </v>
      </c>
      <c r="I172" s="9" t="str">
        <f>IF($G172&lt;&gt;" ",vysl!$A172," ")</f>
        <v xml:space="preserve"> </v>
      </c>
    </row>
    <row r="173" spans="1:9">
      <c r="A173" s="9" t="str">
        <f t="shared" si="4"/>
        <v xml:space="preserve"> </v>
      </c>
      <c r="B173" s="1" t="str">
        <f>IF($G173 &lt;&gt; " ",cas!A174," ")</f>
        <v xml:space="preserve"> </v>
      </c>
      <c r="C173" s="6" t="str">
        <f>IF($G173&lt;&gt;" ",INDEX(meno!$B:$B,MATCH(B173,meno!$A:$A,0),1)," ")</f>
        <v xml:space="preserve"> </v>
      </c>
      <c r="D173" s="6" t="str">
        <f>IF($G173&lt;&gt;" ",IF(INDEX(meno!$E:$E,MATCH(B173,meno!$A:$A,0),1)=0," ",INDEX(meno!$E:$E,MATCH(B173,meno!$A:$A,0),1))," ")</f>
        <v xml:space="preserve"> </v>
      </c>
      <c r="E173" s="7" t="str">
        <f>IF($B173&lt;&gt;" ",IF(INDEX(meno!$F:$F,MATCH($B173,meno!$A:$A,0),1)=0," ",UPPER(INDEX(meno!$F:$F,MATCH($B173,meno!$A:$A,0),1)))," ")</f>
        <v xml:space="preserve"> </v>
      </c>
      <c r="F173" s="18" t="str">
        <f>IF($G173&lt;&gt;" ",INDEX(meno!$D:$D,MATCH(B173,meno!$A:$A,0),1)," ")</f>
        <v xml:space="preserve"> </v>
      </c>
      <c r="G173" s="5" t="str">
        <f>IF(vysl!$H173="C",IF(HOUR(cas!$B174)=9,"DNF",IF(HOUR(cas!$B174)=8,"DQ",cas!$B174))," ")</f>
        <v xml:space="preserve"> </v>
      </c>
      <c r="H173" s="7" t="str">
        <f t="shared" si="5"/>
        <v xml:space="preserve"> </v>
      </c>
      <c r="I173" s="9" t="str">
        <f>IF($G173&lt;&gt;" ",vysl!$A173," ")</f>
        <v xml:space="preserve"> </v>
      </c>
    </row>
    <row r="174" spans="1:9">
      <c r="A174" s="9" t="str">
        <f t="shared" si="4"/>
        <v xml:space="preserve"> </v>
      </c>
      <c r="B174" s="1" t="str">
        <f>IF($G174 &lt;&gt; " ",cas!A175," ")</f>
        <v xml:space="preserve"> </v>
      </c>
      <c r="C174" s="6" t="str">
        <f>IF($G174&lt;&gt;" ",INDEX(meno!$B:$B,MATCH(B174,meno!$A:$A,0),1)," ")</f>
        <v xml:space="preserve"> </v>
      </c>
      <c r="D174" s="6" t="str">
        <f>IF($G174&lt;&gt;" ",IF(INDEX(meno!$E:$E,MATCH(B174,meno!$A:$A,0),1)=0," ",INDEX(meno!$E:$E,MATCH(B174,meno!$A:$A,0),1))," ")</f>
        <v xml:space="preserve"> </v>
      </c>
      <c r="E174" s="7" t="str">
        <f>IF($B174&lt;&gt;" ",IF(INDEX(meno!$F:$F,MATCH($B174,meno!$A:$A,0),1)=0," ",UPPER(INDEX(meno!$F:$F,MATCH($B174,meno!$A:$A,0),1)))," ")</f>
        <v xml:space="preserve"> </v>
      </c>
      <c r="F174" s="18" t="str">
        <f>IF($G174&lt;&gt;" ",INDEX(meno!$D:$D,MATCH(B174,meno!$A:$A,0),1)," ")</f>
        <v xml:space="preserve"> </v>
      </c>
      <c r="G174" s="5" t="str">
        <f>IF(vysl!$H174="C",IF(HOUR(cas!$B175)=9,"DNF",IF(HOUR(cas!$B175)=8,"DQ",cas!$B175))," ")</f>
        <v xml:space="preserve"> </v>
      </c>
      <c r="H174" s="7" t="str">
        <f t="shared" si="5"/>
        <v xml:space="preserve"> </v>
      </c>
      <c r="I174" s="9" t="str">
        <f>IF($G174&lt;&gt;" ",vysl!$A174," ")</f>
        <v xml:space="preserve"> </v>
      </c>
    </row>
    <row r="175" spans="1:9">
      <c r="A175" s="9" t="str">
        <f t="shared" si="4"/>
        <v xml:space="preserve"> </v>
      </c>
      <c r="B175" s="1" t="str">
        <f>IF($G175 &lt;&gt; " ",cas!A176," ")</f>
        <v xml:space="preserve"> </v>
      </c>
      <c r="C175" s="6" t="str">
        <f>IF($G175&lt;&gt;" ",INDEX(meno!$B:$B,MATCH(B175,meno!$A:$A,0),1)," ")</f>
        <v xml:space="preserve"> </v>
      </c>
      <c r="D175" s="6" t="str">
        <f>IF($G175&lt;&gt;" ",IF(INDEX(meno!$E:$E,MATCH(B175,meno!$A:$A,0),1)=0," ",INDEX(meno!$E:$E,MATCH(B175,meno!$A:$A,0),1))," ")</f>
        <v xml:space="preserve"> </v>
      </c>
      <c r="E175" s="7" t="str">
        <f>IF($B175&lt;&gt;" ",IF(INDEX(meno!$F:$F,MATCH($B175,meno!$A:$A,0),1)=0," ",UPPER(INDEX(meno!$F:$F,MATCH($B175,meno!$A:$A,0),1)))," ")</f>
        <v xml:space="preserve"> </v>
      </c>
      <c r="F175" s="18" t="str">
        <f>IF($G175&lt;&gt;" ",INDEX(meno!$D:$D,MATCH(B175,meno!$A:$A,0),1)," ")</f>
        <v xml:space="preserve"> </v>
      </c>
      <c r="G175" s="5" t="str">
        <f>IF(vysl!$H175="C",IF(HOUR(cas!$B176)=9,"DNF",IF(HOUR(cas!$B176)=8,"DQ",cas!$B176))," ")</f>
        <v xml:space="preserve"> </v>
      </c>
      <c r="H175" s="7" t="str">
        <f t="shared" si="5"/>
        <v xml:space="preserve"> </v>
      </c>
      <c r="I175" s="9" t="str">
        <f>IF($G175&lt;&gt;" ",vysl!$A175," ")</f>
        <v xml:space="preserve"> </v>
      </c>
    </row>
    <row r="176" spans="1:9">
      <c r="A176" s="9" t="str">
        <f t="shared" si="4"/>
        <v xml:space="preserve"> </v>
      </c>
      <c r="B176" s="1" t="str">
        <f>IF($G176 &lt;&gt; " ",cas!A177," ")</f>
        <v xml:space="preserve"> </v>
      </c>
      <c r="C176" s="6" t="str">
        <f>IF($G176&lt;&gt;" ",INDEX(meno!$B:$B,MATCH(B176,meno!$A:$A,0),1)," ")</f>
        <v xml:space="preserve"> </v>
      </c>
      <c r="D176" s="6" t="str">
        <f>IF($G176&lt;&gt;" ",IF(INDEX(meno!$E:$E,MATCH(B176,meno!$A:$A,0),1)=0," ",INDEX(meno!$E:$E,MATCH(B176,meno!$A:$A,0),1))," ")</f>
        <v xml:space="preserve"> </v>
      </c>
      <c r="E176" s="7" t="str">
        <f>IF($B176&lt;&gt;" ",IF(INDEX(meno!$F:$F,MATCH($B176,meno!$A:$A,0),1)=0," ",UPPER(INDEX(meno!$F:$F,MATCH($B176,meno!$A:$A,0),1)))," ")</f>
        <v xml:space="preserve"> </v>
      </c>
      <c r="F176" s="18" t="str">
        <f>IF($G176&lt;&gt;" ",INDEX(meno!$D:$D,MATCH(B176,meno!$A:$A,0),1)," ")</f>
        <v xml:space="preserve"> </v>
      </c>
      <c r="G176" s="5" t="str">
        <f>IF(vysl!$H176="C",IF(HOUR(cas!$B177)=9,"DNF",IF(HOUR(cas!$B177)=8,"DQ",cas!$B177))," ")</f>
        <v xml:space="preserve"> </v>
      </c>
      <c r="H176" s="7" t="str">
        <f t="shared" si="5"/>
        <v xml:space="preserve"> </v>
      </c>
      <c r="I176" s="9" t="str">
        <f>IF($G176&lt;&gt;" ",vysl!$A176," ")</f>
        <v xml:space="preserve"> </v>
      </c>
    </row>
    <row r="177" spans="1:9">
      <c r="A177" s="9" t="str">
        <f t="shared" si="4"/>
        <v xml:space="preserve"> </v>
      </c>
      <c r="B177" s="1" t="str">
        <f>IF($G177 &lt;&gt; " ",cas!A178," ")</f>
        <v xml:space="preserve"> </v>
      </c>
      <c r="C177" s="6" t="str">
        <f>IF($G177&lt;&gt;" ",INDEX(meno!$B:$B,MATCH(B177,meno!$A:$A,0),1)," ")</f>
        <v xml:space="preserve"> </v>
      </c>
      <c r="D177" s="6" t="str">
        <f>IF($G177&lt;&gt;" ",IF(INDEX(meno!$E:$E,MATCH(B177,meno!$A:$A,0),1)=0," ",INDEX(meno!$E:$E,MATCH(B177,meno!$A:$A,0),1))," ")</f>
        <v xml:space="preserve"> </v>
      </c>
      <c r="E177" s="7" t="str">
        <f>IF($B177&lt;&gt;" ",IF(INDEX(meno!$F:$F,MATCH($B177,meno!$A:$A,0),1)=0," ",UPPER(INDEX(meno!$F:$F,MATCH($B177,meno!$A:$A,0),1)))," ")</f>
        <v xml:space="preserve"> </v>
      </c>
      <c r="F177" s="18" t="str">
        <f>IF($G177&lt;&gt;" ",INDEX(meno!$D:$D,MATCH(B177,meno!$A:$A,0),1)," ")</f>
        <v xml:space="preserve"> </v>
      </c>
      <c r="G177" s="5" t="str">
        <f>IF(vysl!$H177="C",IF(HOUR(cas!$B178)=9,"DNF",IF(HOUR(cas!$B178)=8,"DQ",cas!$B178))," ")</f>
        <v xml:space="preserve"> </v>
      </c>
      <c r="H177" s="7" t="str">
        <f t="shared" si="5"/>
        <v xml:space="preserve"> </v>
      </c>
      <c r="I177" s="9" t="str">
        <f>IF($G177&lt;&gt;" ",vysl!$A177," ")</f>
        <v xml:space="preserve"> </v>
      </c>
    </row>
    <row r="178" spans="1:9">
      <c r="A178" s="9" t="str">
        <f t="shared" si="4"/>
        <v xml:space="preserve"> </v>
      </c>
      <c r="B178" s="1" t="str">
        <f>IF($G178 &lt;&gt; " ",cas!A179," ")</f>
        <v xml:space="preserve"> </v>
      </c>
      <c r="C178" s="6" t="str">
        <f>IF($G178&lt;&gt;" ",INDEX(meno!$B:$B,MATCH(B178,meno!$A:$A,0),1)," ")</f>
        <v xml:space="preserve"> </v>
      </c>
      <c r="D178" s="6" t="str">
        <f>IF($G178&lt;&gt;" ",IF(INDEX(meno!$E:$E,MATCH(B178,meno!$A:$A,0),1)=0," ",INDEX(meno!$E:$E,MATCH(B178,meno!$A:$A,0),1))," ")</f>
        <v xml:space="preserve"> </v>
      </c>
      <c r="E178" s="7" t="str">
        <f>IF($B178&lt;&gt;" ",IF(INDEX(meno!$F:$F,MATCH($B178,meno!$A:$A,0),1)=0," ",UPPER(INDEX(meno!$F:$F,MATCH($B178,meno!$A:$A,0),1)))," ")</f>
        <v xml:space="preserve"> </v>
      </c>
      <c r="F178" s="18" t="str">
        <f>IF($G178&lt;&gt;" ",INDEX(meno!$D:$D,MATCH(B178,meno!$A:$A,0),1)," ")</f>
        <v xml:space="preserve"> </v>
      </c>
      <c r="G178" s="5" t="str">
        <f>IF(vysl!$H178="C",IF(HOUR(cas!$B179)=9,"DNF",IF(HOUR(cas!$B179)=8,"DQ",cas!$B179))," ")</f>
        <v xml:space="preserve"> </v>
      </c>
      <c r="H178" s="7" t="str">
        <f t="shared" si="5"/>
        <v xml:space="preserve"> </v>
      </c>
      <c r="I178" s="9" t="str">
        <f>IF($G178&lt;&gt;" ",vysl!$A178," ")</f>
        <v xml:space="preserve"> </v>
      </c>
    </row>
    <row r="179" spans="1:9">
      <c r="A179" s="9" t="str">
        <f t="shared" si="4"/>
        <v xml:space="preserve"> </v>
      </c>
      <c r="B179" s="1" t="str">
        <f>IF($G179 &lt;&gt; " ",cas!A180," ")</f>
        <v xml:space="preserve"> </v>
      </c>
      <c r="C179" s="6" t="str">
        <f>IF($G179&lt;&gt;" ",INDEX(meno!$B:$B,MATCH(B179,meno!$A:$A,0),1)," ")</f>
        <v xml:space="preserve"> </v>
      </c>
      <c r="D179" s="6" t="str">
        <f>IF($G179&lt;&gt;" ",IF(INDEX(meno!$E:$E,MATCH(B179,meno!$A:$A,0),1)=0," ",INDEX(meno!$E:$E,MATCH(B179,meno!$A:$A,0),1))," ")</f>
        <v xml:space="preserve"> </v>
      </c>
      <c r="E179" s="7" t="str">
        <f>IF($B179&lt;&gt;" ",IF(INDEX(meno!$F:$F,MATCH($B179,meno!$A:$A,0),1)=0," ",UPPER(INDEX(meno!$F:$F,MATCH($B179,meno!$A:$A,0),1)))," ")</f>
        <v xml:space="preserve"> </v>
      </c>
      <c r="F179" s="18" t="str">
        <f>IF($G179&lt;&gt;" ",INDEX(meno!$D:$D,MATCH(B179,meno!$A:$A,0),1)," ")</f>
        <v xml:space="preserve"> </v>
      </c>
      <c r="G179" s="5" t="str">
        <f>IF(vysl!$H179="C",IF(HOUR(cas!$B180)=9,"DNF",IF(HOUR(cas!$B180)=8,"DQ",cas!$B180))," ")</f>
        <v xml:space="preserve"> </v>
      </c>
      <c r="H179" s="7" t="str">
        <f t="shared" si="5"/>
        <v xml:space="preserve"> </v>
      </c>
      <c r="I179" s="9" t="str">
        <f>IF($G179&lt;&gt;" ",vysl!$A179," ")</f>
        <v xml:space="preserve"> </v>
      </c>
    </row>
    <row r="180" spans="1:9">
      <c r="A180" s="9" t="str">
        <f t="shared" si="4"/>
        <v xml:space="preserve"> </v>
      </c>
      <c r="B180" s="1" t="str">
        <f>IF($G180 &lt;&gt; " ",cas!A181," ")</f>
        <v xml:space="preserve"> </v>
      </c>
      <c r="C180" s="6" t="str">
        <f>IF($G180&lt;&gt;" ",INDEX(meno!$B:$B,MATCH(B180,meno!$A:$A,0),1)," ")</f>
        <v xml:space="preserve"> </v>
      </c>
      <c r="D180" s="6" t="str">
        <f>IF($G180&lt;&gt;" ",IF(INDEX(meno!$E:$E,MATCH(B180,meno!$A:$A,0),1)=0," ",INDEX(meno!$E:$E,MATCH(B180,meno!$A:$A,0),1))," ")</f>
        <v xml:space="preserve"> </v>
      </c>
      <c r="E180" s="7" t="str">
        <f>IF($B180&lt;&gt;" ",IF(INDEX(meno!$F:$F,MATCH($B180,meno!$A:$A,0),1)=0," ",UPPER(INDEX(meno!$F:$F,MATCH($B180,meno!$A:$A,0),1)))," ")</f>
        <v xml:space="preserve"> </v>
      </c>
      <c r="F180" s="18" t="str">
        <f>IF($G180&lt;&gt;" ",INDEX(meno!$D:$D,MATCH(B180,meno!$A:$A,0),1)," ")</f>
        <v xml:space="preserve"> </v>
      </c>
      <c r="G180" s="5" t="str">
        <f>IF(vysl!$H180="C",IF(HOUR(cas!$B181)=9,"DNF",IF(HOUR(cas!$B181)=8,"DQ",cas!$B181))," ")</f>
        <v xml:space="preserve"> </v>
      </c>
      <c r="H180" s="7" t="str">
        <f t="shared" si="5"/>
        <v xml:space="preserve"> </v>
      </c>
      <c r="I180" s="9" t="str">
        <f>IF($G180&lt;&gt;" ",vysl!$A180," ")</f>
        <v xml:space="preserve"> </v>
      </c>
    </row>
    <row r="181" spans="1:9">
      <c r="A181" s="9" t="str">
        <f t="shared" si="4"/>
        <v xml:space="preserve"> </v>
      </c>
      <c r="B181" s="1" t="str">
        <f>IF($G181 &lt;&gt; " ",cas!A182," ")</f>
        <v xml:space="preserve"> </v>
      </c>
      <c r="C181" s="6" t="str">
        <f>IF($G181&lt;&gt;" ",INDEX(meno!$B:$B,MATCH(B181,meno!$A:$A,0),1)," ")</f>
        <v xml:space="preserve"> </v>
      </c>
      <c r="D181" s="6" t="str">
        <f>IF($G181&lt;&gt;" ",IF(INDEX(meno!$E:$E,MATCH(B181,meno!$A:$A,0),1)=0," ",INDEX(meno!$E:$E,MATCH(B181,meno!$A:$A,0),1))," ")</f>
        <v xml:space="preserve"> </v>
      </c>
      <c r="E181" s="7" t="str">
        <f>IF($B181&lt;&gt;" ",IF(INDEX(meno!$F:$F,MATCH($B181,meno!$A:$A,0),1)=0," ",UPPER(INDEX(meno!$F:$F,MATCH($B181,meno!$A:$A,0),1)))," ")</f>
        <v xml:space="preserve"> </v>
      </c>
      <c r="F181" s="18" t="str">
        <f>IF($G181&lt;&gt;" ",INDEX(meno!$D:$D,MATCH(B181,meno!$A:$A,0),1)," ")</f>
        <v xml:space="preserve"> </v>
      </c>
      <c r="G181" s="5" t="str">
        <f>IF(vysl!$H181="C",IF(HOUR(cas!$B182)=9,"DNF",IF(HOUR(cas!$B182)=8,"DQ",cas!$B182))," ")</f>
        <v xml:space="preserve"> </v>
      </c>
      <c r="H181" s="7" t="str">
        <f t="shared" si="5"/>
        <v xml:space="preserve"> </v>
      </c>
      <c r="I181" s="9" t="str">
        <f>IF($G181&lt;&gt;" ",vysl!$A181," ")</f>
        <v xml:space="preserve"> </v>
      </c>
    </row>
    <row r="182" spans="1:9">
      <c r="A182" s="9" t="str">
        <f t="shared" si="4"/>
        <v xml:space="preserve"> </v>
      </c>
      <c r="B182" s="1" t="str">
        <f>IF($G182 &lt;&gt; " ",cas!A183," ")</f>
        <v xml:space="preserve"> </v>
      </c>
      <c r="C182" s="6" t="str">
        <f>IF($G182&lt;&gt;" ",INDEX(meno!$B:$B,MATCH(B182,meno!$A:$A,0),1)," ")</f>
        <v xml:space="preserve"> </v>
      </c>
      <c r="D182" s="6" t="str">
        <f>IF($G182&lt;&gt;" ",IF(INDEX(meno!$E:$E,MATCH(B182,meno!$A:$A,0),1)=0," ",INDEX(meno!$E:$E,MATCH(B182,meno!$A:$A,0),1))," ")</f>
        <v xml:space="preserve"> </v>
      </c>
      <c r="E182" s="7" t="str">
        <f>IF($B182&lt;&gt;" ",IF(INDEX(meno!$F:$F,MATCH($B182,meno!$A:$A,0),1)=0," ",UPPER(INDEX(meno!$F:$F,MATCH($B182,meno!$A:$A,0),1)))," ")</f>
        <v xml:space="preserve"> </v>
      </c>
      <c r="F182" s="18" t="str">
        <f>IF($G182&lt;&gt;" ",INDEX(meno!$D:$D,MATCH(B182,meno!$A:$A,0),1)," ")</f>
        <v xml:space="preserve"> </v>
      </c>
      <c r="G182" s="5" t="str">
        <f>IF(vysl!$H182="C",IF(HOUR(cas!$B183)=9,"DNF",IF(HOUR(cas!$B183)=8,"DQ",cas!$B183))," ")</f>
        <v xml:space="preserve"> </v>
      </c>
      <c r="H182" s="7" t="str">
        <f t="shared" si="5"/>
        <v xml:space="preserve"> </v>
      </c>
      <c r="I182" s="9" t="str">
        <f>IF($G182&lt;&gt;" ",vysl!$A182," ")</f>
        <v xml:space="preserve"> </v>
      </c>
    </row>
    <row r="183" spans="1:9">
      <c r="A183" s="9" t="str">
        <f t="shared" si="4"/>
        <v xml:space="preserve"> </v>
      </c>
      <c r="B183" s="1" t="str">
        <f>IF($G183 &lt;&gt; " ",cas!A184," ")</f>
        <v xml:space="preserve"> </v>
      </c>
      <c r="C183" s="6" t="str">
        <f>IF($G183&lt;&gt;" ",INDEX(meno!$B:$B,MATCH(B183,meno!$A:$A,0),1)," ")</f>
        <v xml:space="preserve"> </v>
      </c>
      <c r="D183" s="6" t="str">
        <f>IF($G183&lt;&gt;" ",IF(INDEX(meno!$E:$E,MATCH(B183,meno!$A:$A,0),1)=0," ",INDEX(meno!$E:$E,MATCH(B183,meno!$A:$A,0),1))," ")</f>
        <v xml:space="preserve"> </v>
      </c>
      <c r="E183" s="7" t="str">
        <f>IF($B183&lt;&gt;" ",IF(INDEX(meno!$F:$F,MATCH($B183,meno!$A:$A,0),1)=0," ",UPPER(INDEX(meno!$F:$F,MATCH($B183,meno!$A:$A,0),1)))," ")</f>
        <v xml:space="preserve"> </v>
      </c>
      <c r="F183" s="18" t="str">
        <f>IF($G183&lt;&gt;" ",INDEX(meno!$D:$D,MATCH(B183,meno!$A:$A,0),1)," ")</f>
        <v xml:space="preserve"> </v>
      </c>
      <c r="G183" s="5" t="str">
        <f>IF(vysl!$H183="C",IF(HOUR(cas!$B184)=9,"DNF",IF(HOUR(cas!$B184)=8,"DQ",cas!$B184))," ")</f>
        <v xml:space="preserve"> </v>
      </c>
      <c r="H183" s="7" t="str">
        <f t="shared" si="5"/>
        <v xml:space="preserve"> </v>
      </c>
      <c r="I183" s="9" t="str">
        <f>IF($G183&lt;&gt;" ",vysl!$A183," ")</f>
        <v xml:space="preserve"> </v>
      </c>
    </row>
    <row r="184" spans="1:9">
      <c r="A184" s="9" t="str">
        <f t="shared" si="4"/>
        <v xml:space="preserve"> </v>
      </c>
      <c r="B184" s="1" t="str">
        <f>IF($G184 &lt;&gt; " ",cas!A185," ")</f>
        <v xml:space="preserve"> </v>
      </c>
      <c r="C184" s="6" t="str">
        <f>IF($G184&lt;&gt;" ",INDEX(meno!$B:$B,MATCH(B184,meno!$A:$A,0),1)," ")</f>
        <v xml:space="preserve"> </v>
      </c>
      <c r="D184" s="6" t="str">
        <f>IF($G184&lt;&gt;" ",IF(INDEX(meno!$E:$E,MATCH(B184,meno!$A:$A,0),1)=0," ",INDEX(meno!$E:$E,MATCH(B184,meno!$A:$A,0),1))," ")</f>
        <v xml:space="preserve"> </v>
      </c>
      <c r="E184" s="7" t="str">
        <f>IF($B184&lt;&gt;" ",IF(INDEX(meno!$F:$F,MATCH($B184,meno!$A:$A,0),1)=0," ",UPPER(INDEX(meno!$F:$F,MATCH($B184,meno!$A:$A,0),1)))," ")</f>
        <v xml:space="preserve"> </v>
      </c>
      <c r="F184" s="18" t="str">
        <f>IF($G184&lt;&gt;" ",INDEX(meno!$D:$D,MATCH(B184,meno!$A:$A,0),1)," ")</f>
        <v xml:space="preserve"> </v>
      </c>
      <c r="G184" s="5" t="str">
        <f>IF(vysl!$H184="C",IF(HOUR(cas!$B185)=9,"DNF",IF(HOUR(cas!$B185)=8,"DQ",cas!$B185))," ")</f>
        <v xml:space="preserve"> </v>
      </c>
      <c r="H184" s="7" t="str">
        <f t="shared" si="5"/>
        <v xml:space="preserve"> </v>
      </c>
      <c r="I184" s="9" t="str">
        <f>IF($G184&lt;&gt;" ",vysl!$A184," ")</f>
        <v xml:space="preserve"> </v>
      </c>
    </row>
    <row r="185" spans="1:9">
      <c r="A185" s="9" t="str">
        <f t="shared" si="4"/>
        <v xml:space="preserve"> </v>
      </c>
      <c r="B185" s="1" t="str">
        <f>IF($G185 &lt;&gt; " ",cas!A186," ")</f>
        <v xml:space="preserve"> </v>
      </c>
      <c r="C185" s="6" t="str">
        <f>IF($G185&lt;&gt;" ",INDEX(meno!$B:$B,MATCH(B185,meno!$A:$A,0),1)," ")</f>
        <v xml:space="preserve"> </v>
      </c>
      <c r="D185" s="6" t="str">
        <f>IF($G185&lt;&gt;" ",IF(INDEX(meno!$E:$E,MATCH(B185,meno!$A:$A,0),1)=0," ",INDEX(meno!$E:$E,MATCH(B185,meno!$A:$A,0),1))," ")</f>
        <v xml:space="preserve"> </v>
      </c>
      <c r="E185" s="7" t="str">
        <f>IF($B185&lt;&gt;" ",IF(INDEX(meno!$F:$F,MATCH($B185,meno!$A:$A,0),1)=0," ",UPPER(INDEX(meno!$F:$F,MATCH($B185,meno!$A:$A,0),1)))," ")</f>
        <v xml:space="preserve"> </v>
      </c>
      <c r="F185" s="18" t="str">
        <f>IF($G185&lt;&gt;" ",INDEX(meno!$D:$D,MATCH(B185,meno!$A:$A,0),1)," ")</f>
        <v xml:space="preserve"> </v>
      </c>
      <c r="G185" s="5" t="str">
        <f>IF(vysl!$H185="C",IF(HOUR(cas!$B186)=9,"DNF",IF(HOUR(cas!$B186)=8,"DQ",cas!$B186))," ")</f>
        <v xml:space="preserve"> </v>
      </c>
      <c r="H185" s="7" t="str">
        <f t="shared" si="5"/>
        <v xml:space="preserve"> </v>
      </c>
      <c r="I185" s="9" t="str">
        <f>IF($G185&lt;&gt;" ",vysl!$A185," ")</f>
        <v xml:space="preserve"> </v>
      </c>
    </row>
    <row r="186" spans="1:9">
      <c r="A186" s="9" t="str">
        <f t="shared" si="4"/>
        <v xml:space="preserve"> </v>
      </c>
      <c r="B186" s="1" t="str">
        <f>IF($G186 &lt;&gt; " ",cas!A187," ")</f>
        <v xml:space="preserve"> </v>
      </c>
      <c r="C186" s="6" t="str">
        <f>IF($G186&lt;&gt;" ",INDEX(meno!$B:$B,MATCH(B186,meno!$A:$A,0),1)," ")</f>
        <v xml:space="preserve"> </v>
      </c>
      <c r="D186" s="6" t="str">
        <f>IF($G186&lt;&gt;" ",IF(INDEX(meno!$E:$E,MATCH(B186,meno!$A:$A,0),1)=0," ",INDEX(meno!$E:$E,MATCH(B186,meno!$A:$A,0),1))," ")</f>
        <v xml:space="preserve"> </v>
      </c>
      <c r="E186" s="7" t="str">
        <f>IF($B186&lt;&gt;" ",IF(INDEX(meno!$F:$F,MATCH($B186,meno!$A:$A,0),1)=0," ",UPPER(INDEX(meno!$F:$F,MATCH($B186,meno!$A:$A,0),1)))," ")</f>
        <v xml:space="preserve"> </v>
      </c>
      <c r="F186" s="18" t="str">
        <f>IF($G186&lt;&gt;" ",INDEX(meno!$D:$D,MATCH(B186,meno!$A:$A,0),1)," ")</f>
        <v xml:space="preserve"> </v>
      </c>
      <c r="G186" s="5" t="str">
        <f>IF(vysl!$H186="C",IF(HOUR(cas!$B187)=9,"DNF",IF(HOUR(cas!$B187)=8,"DQ",cas!$B187))," ")</f>
        <v xml:space="preserve"> </v>
      </c>
      <c r="H186" s="7" t="str">
        <f t="shared" si="5"/>
        <v xml:space="preserve"> </v>
      </c>
      <c r="I186" s="9" t="str">
        <f>IF($G186&lt;&gt;" ",vysl!$A186," ")</f>
        <v xml:space="preserve"> </v>
      </c>
    </row>
    <row r="187" spans="1:9">
      <c r="A187" s="9" t="str">
        <f t="shared" si="4"/>
        <v xml:space="preserve"> </v>
      </c>
      <c r="B187" s="1" t="str">
        <f>IF($G187 &lt;&gt; " ",cas!A188," ")</f>
        <v xml:space="preserve"> </v>
      </c>
      <c r="C187" s="6" t="str">
        <f>IF($G187&lt;&gt;" ",INDEX(meno!$B:$B,MATCH(B187,meno!$A:$A,0),1)," ")</f>
        <v xml:space="preserve"> </v>
      </c>
      <c r="D187" s="6" t="str">
        <f>IF($G187&lt;&gt;" ",IF(INDEX(meno!$E:$E,MATCH(B187,meno!$A:$A,0),1)=0," ",INDEX(meno!$E:$E,MATCH(B187,meno!$A:$A,0),1))," ")</f>
        <v xml:space="preserve"> </v>
      </c>
      <c r="E187" s="7" t="str">
        <f>IF($B187&lt;&gt;" ",IF(INDEX(meno!$F:$F,MATCH($B187,meno!$A:$A,0),1)=0," ",UPPER(INDEX(meno!$F:$F,MATCH($B187,meno!$A:$A,0),1)))," ")</f>
        <v xml:space="preserve"> </v>
      </c>
      <c r="F187" s="18" t="str">
        <f>IF($G187&lt;&gt;" ",INDEX(meno!$D:$D,MATCH(B187,meno!$A:$A,0),1)," ")</f>
        <v xml:space="preserve"> </v>
      </c>
      <c r="G187" s="5" t="str">
        <f>IF(vysl!$H187="C",IF(HOUR(cas!$B188)=9,"DNF",IF(HOUR(cas!$B188)=8,"DQ",cas!$B188))," ")</f>
        <v xml:space="preserve"> </v>
      </c>
      <c r="H187" s="7" t="str">
        <f t="shared" si="5"/>
        <v xml:space="preserve"> </v>
      </c>
      <c r="I187" s="9" t="str">
        <f>IF($G187&lt;&gt;" ",vysl!$A187," ")</f>
        <v xml:space="preserve"> </v>
      </c>
    </row>
    <row r="188" spans="1:9">
      <c r="A188" s="9" t="str">
        <f t="shared" si="4"/>
        <v xml:space="preserve"> </v>
      </c>
      <c r="B188" s="1" t="str">
        <f>IF($G188 &lt;&gt; " ",cas!A189," ")</f>
        <v xml:space="preserve"> </v>
      </c>
      <c r="C188" s="6" t="str">
        <f>IF($G188&lt;&gt;" ",INDEX(meno!$B:$B,MATCH(B188,meno!$A:$A,0),1)," ")</f>
        <v xml:space="preserve"> </v>
      </c>
      <c r="D188" s="6" t="str">
        <f>IF($G188&lt;&gt;" ",IF(INDEX(meno!$E:$E,MATCH(B188,meno!$A:$A,0),1)=0," ",INDEX(meno!$E:$E,MATCH(B188,meno!$A:$A,0),1))," ")</f>
        <v xml:space="preserve"> </v>
      </c>
      <c r="E188" s="7" t="str">
        <f>IF($B188&lt;&gt;" ",IF(INDEX(meno!$F:$F,MATCH($B188,meno!$A:$A,0),1)=0," ",UPPER(INDEX(meno!$F:$F,MATCH($B188,meno!$A:$A,0),1)))," ")</f>
        <v xml:space="preserve"> </v>
      </c>
      <c r="F188" s="18" t="str">
        <f>IF($G188&lt;&gt;" ",INDEX(meno!$D:$D,MATCH(B188,meno!$A:$A,0),1)," ")</f>
        <v xml:space="preserve"> </v>
      </c>
      <c r="G188" s="5" t="str">
        <f>IF(vysl!$H188="C",IF(HOUR(cas!$B189)=9,"DNF",IF(HOUR(cas!$B189)=8,"DQ",cas!$B189))," ")</f>
        <v xml:space="preserve"> </v>
      </c>
      <c r="H188" s="7" t="str">
        <f t="shared" si="5"/>
        <v xml:space="preserve"> </v>
      </c>
      <c r="I188" s="9" t="str">
        <f>IF($G188&lt;&gt;" ",vysl!$A188," ")</f>
        <v xml:space="preserve"> </v>
      </c>
    </row>
    <row r="189" spans="1:9">
      <c r="A189" s="9" t="str">
        <f t="shared" si="4"/>
        <v xml:space="preserve"> </v>
      </c>
      <c r="B189" s="1" t="str">
        <f>IF($G189 &lt;&gt; " ",cas!A190," ")</f>
        <v xml:space="preserve"> </v>
      </c>
      <c r="C189" s="6" t="str">
        <f>IF($G189&lt;&gt;" ",INDEX(meno!$B:$B,MATCH(B189,meno!$A:$A,0),1)," ")</f>
        <v xml:space="preserve"> </v>
      </c>
      <c r="D189" s="6" t="str">
        <f>IF($G189&lt;&gt;" ",IF(INDEX(meno!$E:$E,MATCH(B189,meno!$A:$A,0),1)=0," ",INDEX(meno!$E:$E,MATCH(B189,meno!$A:$A,0),1))," ")</f>
        <v xml:space="preserve"> </v>
      </c>
      <c r="E189" s="7" t="str">
        <f>IF($B189&lt;&gt;" ",IF(INDEX(meno!$F:$F,MATCH($B189,meno!$A:$A,0),1)=0," ",UPPER(INDEX(meno!$F:$F,MATCH($B189,meno!$A:$A,0),1)))," ")</f>
        <v xml:space="preserve"> </v>
      </c>
      <c r="F189" s="18" t="str">
        <f>IF($G189&lt;&gt;" ",INDEX(meno!$D:$D,MATCH(B189,meno!$A:$A,0),1)," ")</f>
        <v xml:space="preserve"> </v>
      </c>
      <c r="G189" s="5" t="str">
        <f>IF(vysl!$H189="C",IF(HOUR(cas!$B190)=9,"DNF",IF(HOUR(cas!$B190)=8,"DQ",cas!$B190))," ")</f>
        <v xml:space="preserve"> </v>
      </c>
      <c r="H189" s="7" t="str">
        <f t="shared" si="5"/>
        <v xml:space="preserve"> </v>
      </c>
      <c r="I189" s="9" t="str">
        <f>IF($G189&lt;&gt;" ",vysl!$A189," ")</f>
        <v xml:space="preserve"> </v>
      </c>
    </row>
    <row r="190" spans="1:9">
      <c r="A190" s="9" t="str">
        <f t="shared" si="4"/>
        <v xml:space="preserve"> </v>
      </c>
      <c r="B190" s="1" t="str">
        <f>IF($G190 &lt;&gt; " ",cas!A191," ")</f>
        <v xml:space="preserve"> </v>
      </c>
      <c r="C190" s="6" t="str">
        <f>IF($G190&lt;&gt;" ",INDEX(meno!$B:$B,MATCH(B190,meno!$A:$A,0),1)," ")</f>
        <v xml:space="preserve"> </v>
      </c>
      <c r="D190" s="6" t="str">
        <f>IF($G190&lt;&gt;" ",IF(INDEX(meno!$E:$E,MATCH(B190,meno!$A:$A,0),1)=0," ",INDEX(meno!$E:$E,MATCH(B190,meno!$A:$A,0),1))," ")</f>
        <v xml:space="preserve"> </v>
      </c>
      <c r="E190" s="7" t="str">
        <f>IF($B190&lt;&gt;" ",IF(INDEX(meno!$F:$F,MATCH($B190,meno!$A:$A,0),1)=0," ",UPPER(INDEX(meno!$F:$F,MATCH($B190,meno!$A:$A,0),1)))," ")</f>
        <v xml:space="preserve"> </v>
      </c>
      <c r="F190" s="18" t="str">
        <f>IF($G190&lt;&gt;" ",INDEX(meno!$D:$D,MATCH(B190,meno!$A:$A,0),1)," ")</f>
        <v xml:space="preserve"> </v>
      </c>
      <c r="G190" s="5" t="str">
        <f>IF(vysl!$H190="C",IF(HOUR(cas!$B191)=9,"DNF",IF(HOUR(cas!$B191)=8,"DQ",cas!$B191))," ")</f>
        <v xml:space="preserve"> </v>
      </c>
      <c r="H190" s="7" t="str">
        <f t="shared" si="5"/>
        <v xml:space="preserve"> </v>
      </c>
      <c r="I190" s="9" t="str">
        <f>IF($G190&lt;&gt;" ",vysl!$A190," ")</f>
        <v xml:space="preserve"> </v>
      </c>
    </row>
    <row r="191" spans="1:9">
      <c r="A191" s="9" t="str">
        <f t="shared" si="4"/>
        <v xml:space="preserve"> </v>
      </c>
      <c r="B191" s="1" t="str">
        <f>IF($G191 &lt;&gt; " ",cas!A192," ")</f>
        <v xml:space="preserve"> </v>
      </c>
      <c r="C191" s="6" t="str">
        <f>IF($G191&lt;&gt;" ",INDEX(meno!$B:$B,MATCH(B191,meno!$A:$A,0),1)," ")</f>
        <v xml:space="preserve"> </v>
      </c>
      <c r="D191" s="6" t="str">
        <f>IF($G191&lt;&gt;" ",IF(INDEX(meno!$E:$E,MATCH(B191,meno!$A:$A,0),1)=0," ",INDEX(meno!$E:$E,MATCH(B191,meno!$A:$A,0),1))," ")</f>
        <v xml:space="preserve"> </v>
      </c>
      <c r="E191" s="7" t="str">
        <f>IF($B191&lt;&gt;" ",IF(INDEX(meno!$F:$F,MATCH($B191,meno!$A:$A,0),1)=0," ",UPPER(INDEX(meno!$F:$F,MATCH($B191,meno!$A:$A,0),1)))," ")</f>
        <v xml:space="preserve"> </v>
      </c>
      <c r="F191" s="18" t="str">
        <f>IF($G191&lt;&gt;" ",INDEX(meno!$D:$D,MATCH(B191,meno!$A:$A,0),1)," ")</f>
        <v xml:space="preserve"> </v>
      </c>
      <c r="G191" s="5" t="str">
        <f>IF(vysl!$H191="C",IF(HOUR(cas!$B192)=9,"DNF",IF(HOUR(cas!$B192)=8,"DQ",cas!$B192))," ")</f>
        <v xml:space="preserve"> </v>
      </c>
      <c r="H191" s="7" t="str">
        <f t="shared" si="5"/>
        <v xml:space="preserve"> </v>
      </c>
      <c r="I191" s="9" t="str">
        <f>IF($G191&lt;&gt;" ",vysl!$A191," ")</f>
        <v xml:space="preserve"> </v>
      </c>
    </row>
    <row r="192" spans="1:9">
      <c r="A192" s="9" t="str">
        <f t="shared" si="4"/>
        <v xml:space="preserve"> </v>
      </c>
      <c r="B192" s="1" t="str">
        <f>IF($G192 &lt;&gt; " ",cas!A193," ")</f>
        <v xml:space="preserve"> </v>
      </c>
      <c r="C192" s="6" t="str">
        <f>IF($G192&lt;&gt;" ",INDEX(meno!$B:$B,MATCH(B192,meno!$A:$A,0),1)," ")</f>
        <v xml:space="preserve"> </v>
      </c>
      <c r="D192" s="6" t="str">
        <f>IF($G192&lt;&gt;" ",IF(INDEX(meno!$E:$E,MATCH(B192,meno!$A:$A,0),1)=0," ",INDEX(meno!$E:$E,MATCH(B192,meno!$A:$A,0),1))," ")</f>
        <v xml:space="preserve"> </v>
      </c>
      <c r="E192" s="7" t="str">
        <f>IF($B192&lt;&gt;" ",IF(INDEX(meno!$F:$F,MATCH($B192,meno!$A:$A,0),1)=0," ",UPPER(INDEX(meno!$F:$F,MATCH($B192,meno!$A:$A,0),1)))," ")</f>
        <v xml:space="preserve"> </v>
      </c>
      <c r="F192" s="18" t="str">
        <f>IF($G192&lt;&gt;" ",INDEX(meno!$D:$D,MATCH(B192,meno!$A:$A,0),1)," ")</f>
        <v xml:space="preserve"> </v>
      </c>
      <c r="G192" s="5" t="str">
        <f>IF(vysl!$H192="C",IF(HOUR(cas!$B193)=9,"DNF",IF(HOUR(cas!$B193)=8,"DQ",cas!$B193))," ")</f>
        <v xml:space="preserve"> </v>
      </c>
      <c r="H192" s="7" t="str">
        <f t="shared" si="5"/>
        <v xml:space="preserve"> </v>
      </c>
      <c r="I192" s="9" t="str">
        <f>IF($G192&lt;&gt;" ",vysl!$A192," ")</f>
        <v xml:space="preserve"> </v>
      </c>
    </row>
    <row r="193" spans="1:9">
      <c r="A193" s="9" t="str">
        <f t="shared" si="4"/>
        <v xml:space="preserve"> </v>
      </c>
      <c r="B193" s="1" t="str">
        <f>IF($G193 &lt;&gt; " ",cas!A194," ")</f>
        <v xml:space="preserve"> </v>
      </c>
      <c r="C193" s="6" t="str">
        <f>IF($G193&lt;&gt;" ",INDEX(meno!$B:$B,MATCH(B193,meno!$A:$A,0),1)," ")</f>
        <v xml:space="preserve"> </v>
      </c>
      <c r="D193" s="6" t="str">
        <f>IF($G193&lt;&gt;" ",IF(INDEX(meno!$E:$E,MATCH(B193,meno!$A:$A,0),1)=0," ",INDEX(meno!$E:$E,MATCH(B193,meno!$A:$A,0),1))," ")</f>
        <v xml:space="preserve"> </v>
      </c>
      <c r="E193" s="7" t="str">
        <f>IF($B193&lt;&gt;" ",IF(INDEX(meno!$F:$F,MATCH($B193,meno!$A:$A,0),1)=0," ",UPPER(INDEX(meno!$F:$F,MATCH($B193,meno!$A:$A,0),1)))," ")</f>
        <v xml:space="preserve"> </v>
      </c>
      <c r="F193" s="18" t="str">
        <f>IF($G193&lt;&gt;" ",INDEX(meno!$D:$D,MATCH(B193,meno!$A:$A,0),1)," ")</f>
        <v xml:space="preserve"> </v>
      </c>
      <c r="G193" s="5" t="str">
        <f>IF(vysl!$H193="C",IF(HOUR(cas!$B194)=9,"DNF",IF(HOUR(cas!$B194)=8,"DQ",cas!$B194))," ")</f>
        <v xml:space="preserve"> </v>
      </c>
      <c r="H193" s="7" t="str">
        <f t="shared" si="5"/>
        <v xml:space="preserve"> </v>
      </c>
      <c r="I193" s="9" t="str">
        <f>IF($G193&lt;&gt;" ",vysl!$A193," ")</f>
        <v xml:space="preserve"> </v>
      </c>
    </row>
    <row r="194" spans="1:9">
      <c r="A194" s="9" t="str">
        <f t="shared" ref="A194:A251" si="6">IF(LEFT($G194,1)="D"," ",IF($G194&lt;&gt;" ",RANK(G194,$G:$G,1)," "))</f>
        <v xml:space="preserve"> </v>
      </c>
      <c r="B194" s="1" t="str">
        <f>IF($G194 &lt;&gt; " ",cas!A195," ")</f>
        <v xml:space="preserve"> </v>
      </c>
      <c r="C194" s="6" t="str">
        <f>IF($G194&lt;&gt;" ",INDEX(meno!$B:$B,MATCH(B194,meno!$A:$A,0),1)," ")</f>
        <v xml:space="preserve"> </v>
      </c>
      <c r="D194" s="6" t="str">
        <f>IF($G194&lt;&gt;" ",IF(INDEX(meno!$E:$E,MATCH(B194,meno!$A:$A,0),1)=0," ",INDEX(meno!$E:$E,MATCH(B194,meno!$A:$A,0),1))," ")</f>
        <v xml:space="preserve"> </v>
      </c>
      <c r="E194" s="7" t="str">
        <f>IF($B194&lt;&gt;" ",IF(INDEX(meno!$F:$F,MATCH($B194,meno!$A:$A,0),1)=0," ",UPPER(INDEX(meno!$F:$F,MATCH($B194,meno!$A:$A,0),1)))," ")</f>
        <v xml:space="preserve"> </v>
      </c>
      <c r="F194" s="18" t="str">
        <f>IF($G194&lt;&gt;" ",INDEX(meno!$D:$D,MATCH(B194,meno!$A:$A,0),1)," ")</f>
        <v xml:space="preserve"> </v>
      </c>
      <c r="G194" s="5" t="str">
        <f>IF(vysl!$H194="C",IF(HOUR(cas!$B195)=9,"DNF",IF(HOUR(cas!$B195)=8,"DQ",cas!$B195))," ")</f>
        <v xml:space="preserve"> </v>
      </c>
      <c r="H194" s="7" t="str">
        <f t="shared" si="5"/>
        <v xml:space="preserve"> </v>
      </c>
      <c r="I194" s="9" t="str">
        <f>IF($G194&lt;&gt;" ",vysl!$A194," ")</f>
        <v xml:space="preserve"> </v>
      </c>
    </row>
    <row r="195" spans="1:9">
      <c r="A195" s="9" t="str">
        <f t="shared" si="6"/>
        <v xml:space="preserve"> </v>
      </c>
      <c r="B195" s="1" t="str">
        <f>IF($G195 &lt;&gt; " ",cas!A196," ")</f>
        <v xml:space="preserve"> </v>
      </c>
      <c r="C195" s="6" t="str">
        <f>IF($G195&lt;&gt;" ",INDEX(meno!$B:$B,MATCH(B195,meno!$A:$A,0),1)," ")</f>
        <v xml:space="preserve"> </v>
      </c>
      <c r="D195" s="6" t="str">
        <f>IF($G195&lt;&gt;" ",IF(INDEX(meno!$E:$E,MATCH(B195,meno!$A:$A,0),1)=0," ",INDEX(meno!$E:$E,MATCH(B195,meno!$A:$A,0),1))," ")</f>
        <v xml:space="preserve"> </v>
      </c>
      <c r="E195" s="7" t="str">
        <f>IF($B195&lt;&gt;" ",IF(INDEX(meno!$F:$F,MATCH($B195,meno!$A:$A,0),1)=0," ",UPPER(INDEX(meno!$F:$F,MATCH($B195,meno!$A:$A,0),1)))," ")</f>
        <v xml:space="preserve"> </v>
      </c>
      <c r="F195" s="18" t="str">
        <f>IF($G195&lt;&gt;" ",INDEX(meno!$D:$D,MATCH(B195,meno!$A:$A,0),1)," ")</f>
        <v xml:space="preserve"> </v>
      </c>
      <c r="G195" s="5" t="str">
        <f>IF(vysl!$H195="C",IF(HOUR(cas!$B196)=9,"DNF",IF(HOUR(cas!$B196)=8,"DQ",cas!$B196))," ")</f>
        <v xml:space="preserve"> </v>
      </c>
      <c r="H195" s="7" t="str">
        <f t="shared" ref="H195:H251" si="7">IF($G195&lt;&gt;" ","C"," ")</f>
        <v xml:space="preserve"> </v>
      </c>
      <c r="I195" s="9" t="str">
        <f>IF($G195&lt;&gt;" ",vysl!$A195," ")</f>
        <v xml:space="preserve"> </v>
      </c>
    </row>
    <row r="196" spans="1:9">
      <c r="A196" s="9" t="str">
        <f t="shared" si="6"/>
        <v xml:space="preserve"> </v>
      </c>
      <c r="B196" s="1" t="str">
        <f>IF($G196 &lt;&gt; " ",cas!A197," ")</f>
        <v xml:space="preserve"> </v>
      </c>
      <c r="C196" s="6" t="str">
        <f>IF($G196&lt;&gt;" ",INDEX(meno!$B:$B,MATCH(B196,meno!$A:$A,0),1)," ")</f>
        <v xml:space="preserve"> </v>
      </c>
      <c r="D196" s="6" t="str">
        <f>IF($G196&lt;&gt;" ",IF(INDEX(meno!$E:$E,MATCH(B196,meno!$A:$A,0),1)=0," ",INDEX(meno!$E:$E,MATCH(B196,meno!$A:$A,0),1))," ")</f>
        <v xml:space="preserve"> </v>
      </c>
      <c r="E196" s="7" t="str">
        <f>IF($B196&lt;&gt;" ",IF(INDEX(meno!$F:$F,MATCH($B196,meno!$A:$A,0),1)=0," ",UPPER(INDEX(meno!$F:$F,MATCH($B196,meno!$A:$A,0),1)))," ")</f>
        <v xml:space="preserve"> </v>
      </c>
      <c r="F196" s="18" t="str">
        <f>IF($G196&lt;&gt;" ",INDEX(meno!$D:$D,MATCH(B196,meno!$A:$A,0),1)," ")</f>
        <v xml:space="preserve"> </v>
      </c>
      <c r="G196" s="5" t="str">
        <f>IF(vysl!$H196="C",IF(HOUR(cas!$B197)=9,"DNF",IF(HOUR(cas!$B197)=8,"DQ",cas!$B197))," ")</f>
        <v xml:space="preserve"> </v>
      </c>
      <c r="H196" s="7" t="str">
        <f t="shared" si="7"/>
        <v xml:space="preserve"> </v>
      </c>
      <c r="I196" s="9" t="str">
        <f>IF($G196&lt;&gt;" ",vysl!$A196," ")</f>
        <v xml:space="preserve"> </v>
      </c>
    </row>
    <row r="197" spans="1:9">
      <c r="A197" s="9" t="str">
        <f t="shared" si="6"/>
        <v xml:space="preserve"> </v>
      </c>
      <c r="B197" s="1" t="str">
        <f>IF($G197 &lt;&gt; " ",cas!A198," ")</f>
        <v xml:space="preserve"> </v>
      </c>
      <c r="C197" s="6" t="str">
        <f>IF($G197&lt;&gt;" ",INDEX(meno!$B:$B,MATCH(B197,meno!$A:$A,0),1)," ")</f>
        <v xml:space="preserve"> </v>
      </c>
      <c r="D197" s="6" t="str">
        <f>IF($G197&lt;&gt;" ",IF(INDEX(meno!$E:$E,MATCH(B197,meno!$A:$A,0),1)=0," ",INDEX(meno!$E:$E,MATCH(B197,meno!$A:$A,0),1))," ")</f>
        <v xml:space="preserve"> </v>
      </c>
      <c r="E197" s="7" t="str">
        <f>IF($B197&lt;&gt;" ",IF(INDEX(meno!$F:$F,MATCH($B197,meno!$A:$A,0),1)=0," ",UPPER(INDEX(meno!$F:$F,MATCH($B197,meno!$A:$A,0),1)))," ")</f>
        <v xml:space="preserve"> </v>
      </c>
      <c r="F197" s="18" t="str">
        <f>IF($G197&lt;&gt;" ",INDEX(meno!$D:$D,MATCH(B197,meno!$A:$A,0),1)," ")</f>
        <v xml:space="preserve"> </v>
      </c>
      <c r="G197" s="5" t="str">
        <f>IF(vysl!$H197="C",IF(HOUR(cas!$B198)=9,"DNF",IF(HOUR(cas!$B198)=8,"DQ",cas!$B198))," ")</f>
        <v xml:space="preserve"> </v>
      </c>
      <c r="H197" s="7" t="str">
        <f t="shared" si="7"/>
        <v xml:space="preserve"> </v>
      </c>
      <c r="I197" s="9" t="str">
        <f>IF($G197&lt;&gt;" ",vysl!$A197," ")</f>
        <v xml:space="preserve"> </v>
      </c>
    </row>
    <row r="198" spans="1:9">
      <c r="A198" s="9" t="str">
        <f t="shared" si="6"/>
        <v xml:space="preserve"> </v>
      </c>
      <c r="B198" s="1" t="str">
        <f>IF($G198 &lt;&gt; " ",cas!A199," ")</f>
        <v xml:space="preserve"> </v>
      </c>
      <c r="C198" s="6" t="str">
        <f>IF($G198&lt;&gt;" ",INDEX(meno!$B:$B,MATCH(B198,meno!$A:$A,0),1)," ")</f>
        <v xml:space="preserve"> </v>
      </c>
      <c r="D198" s="6" t="str">
        <f>IF($G198&lt;&gt;" ",IF(INDEX(meno!$E:$E,MATCH(B198,meno!$A:$A,0),1)=0," ",INDEX(meno!$E:$E,MATCH(B198,meno!$A:$A,0),1))," ")</f>
        <v xml:space="preserve"> </v>
      </c>
      <c r="E198" s="7" t="str">
        <f>IF($B198&lt;&gt;" ",IF(INDEX(meno!$F:$F,MATCH($B198,meno!$A:$A,0),1)=0," ",UPPER(INDEX(meno!$F:$F,MATCH($B198,meno!$A:$A,0),1)))," ")</f>
        <v xml:space="preserve"> </v>
      </c>
      <c r="F198" s="18" t="str">
        <f>IF($G198&lt;&gt;" ",INDEX(meno!$D:$D,MATCH(B198,meno!$A:$A,0),1)," ")</f>
        <v xml:space="preserve"> </v>
      </c>
      <c r="G198" s="5" t="str">
        <f>IF(vysl!$H198="C",IF(HOUR(cas!$B199)=9,"DNF",IF(HOUR(cas!$B199)=8,"DQ",cas!$B199))," ")</f>
        <v xml:space="preserve"> </v>
      </c>
      <c r="H198" s="7" t="str">
        <f t="shared" si="7"/>
        <v xml:space="preserve"> </v>
      </c>
      <c r="I198" s="9" t="str">
        <f>IF($G198&lt;&gt;" ",vysl!$A198," ")</f>
        <v xml:space="preserve"> </v>
      </c>
    </row>
    <row r="199" spans="1:9">
      <c r="A199" s="9" t="str">
        <f t="shared" si="6"/>
        <v xml:space="preserve"> </v>
      </c>
      <c r="B199" s="1" t="str">
        <f>IF($G199 &lt;&gt; " ",cas!A200," ")</f>
        <v xml:space="preserve"> </v>
      </c>
      <c r="C199" s="6" t="str">
        <f>IF($G199&lt;&gt;" ",INDEX(meno!$B:$B,MATCH(B199,meno!$A:$A,0),1)," ")</f>
        <v xml:space="preserve"> </v>
      </c>
      <c r="D199" s="6" t="str">
        <f>IF($G199&lt;&gt;" ",IF(INDEX(meno!$E:$E,MATCH(B199,meno!$A:$A,0),1)=0," ",INDEX(meno!$E:$E,MATCH(B199,meno!$A:$A,0),1))," ")</f>
        <v xml:space="preserve"> </v>
      </c>
      <c r="E199" s="7" t="str">
        <f>IF($B199&lt;&gt;" ",IF(INDEX(meno!$F:$F,MATCH($B199,meno!$A:$A,0),1)=0," ",UPPER(INDEX(meno!$F:$F,MATCH($B199,meno!$A:$A,0),1)))," ")</f>
        <v xml:space="preserve"> </v>
      </c>
      <c r="F199" s="18" t="str">
        <f>IF($G199&lt;&gt;" ",INDEX(meno!$D:$D,MATCH(B199,meno!$A:$A,0),1)," ")</f>
        <v xml:space="preserve"> </v>
      </c>
      <c r="G199" s="5" t="str">
        <f>IF(vysl!$H199="C",IF(HOUR(cas!$B200)=9,"DNF",IF(HOUR(cas!$B200)=8,"DQ",cas!$B200))," ")</f>
        <v xml:space="preserve"> </v>
      </c>
      <c r="H199" s="7" t="str">
        <f t="shared" si="7"/>
        <v xml:space="preserve"> </v>
      </c>
      <c r="I199" s="9" t="str">
        <f>IF($G199&lt;&gt;" ",vysl!$A199," ")</f>
        <v xml:space="preserve"> </v>
      </c>
    </row>
    <row r="200" spans="1:9">
      <c r="A200" s="9" t="str">
        <f t="shared" si="6"/>
        <v xml:space="preserve"> </v>
      </c>
      <c r="B200" s="1" t="str">
        <f>IF($G200 &lt;&gt; " ",cas!A201," ")</f>
        <v xml:space="preserve"> </v>
      </c>
      <c r="C200" s="6" t="str">
        <f>IF($G200&lt;&gt;" ",INDEX(meno!$B:$B,MATCH(B200,meno!$A:$A,0),1)," ")</f>
        <v xml:space="preserve"> </v>
      </c>
      <c r="D200" s="6" t="str">
        <f>IF($G200&lt;&gt;" ",IF(INDEX(meno!$E:$E,MATCH(B200,meno!$A:$A,0),1)=0," ",INDEX(meno!$E:$E,MATCH(B200,meno!$A:$A,0),1))," ")</f>
        <v xml:space="preserve"> </v>
      </c>
      <c r="E200" s="7" t="str">
        <f>IF($B200&lt;&gt;" ",IF(INDEX(meno!$F:$F,MATCH($B200,meno!$A:$A,0),1)=0," ",UPPER(INDEX(meno!$F:$F,MATCH($B200,meno!$A:$A,0),1)))," ")</f>
        <v xml:space="preserve"> </v>
      </c>
      <c r="F200" s="18" t="str">
        <f>IF($G200&lt;&gt;" ",INDEX(meno!$D:$D,MATCH(B200,meno!$A:$A,0),1)," ")</f>
        <v xml:space="preserve"> </v>
      </c>
      <c r="G200" s="5" t="str">
        <f>IF(vysl!$H200="C",IF(HOUR(cas!$B201)=9,"DNF",IF(HOUR(cas!$B201)=8,"DQ",cas!$B201))," ")</f>
        <v xml:space="preserve"> </v>
      </c>
      <c r="H200" s="7" t="str">
        <f t="shared" si="7"/>
        <v xml:space="preserve"> </v>
      </c>
      <c r="I200" s="9" t="str">
        <f>IF($G200&lt;&gt;" ",vysl!$A200," ")</f>
        <v xml:space="preserve"> </v>
      </c>
    </row>
    <row r="201" spans="1:9">
      <c r="A201" s="9" t="str">
        <f t="shared" si="6"/>
        <v xml:space="preserve"> </v>
      </c>
      <c r="B201" s="1" t="str">
        <f>IF($G201 &lt;&gt; " ",cas!A202," ")</f>
        <v xml:space="preserve"> </v>
      </c>
      <c r="C201" s="6" t="str">
        <f>IF($G201&lt;&gt;" ",INDEX(meno!$B:$B,MATCH(B201,meno!$A:$A,0),1)," ")</f>
        <v xml:space="preserve"> </v>
      </c>
      <c r="D201" s="6" t="str">
        <f>IF($G201&lt;&gt;" ",IF(INDEX(meno!$E:$E,MATCH(B201,meno!$A:$A,0),1)=0," ",INDEX(meno!$E:$E,MATCH(B201,meno!$A:$A,0),1))," ")</f>
        <v xml:space="preserve"> </v>
      </c>
      <c r="E201" s="7" t="str">
        <f>IF($B201&lt;&gt;" ",IF(INDEX(meno!$F:$F,MATCH($B201,meno!$A:$A,0),1)=0," ",UPPER(INDEX(meno!$F:$F,MATCH($B201,meno!$A:$A,0),1)))," ")</f>
        <v xml:space="preserve"> </v>
      </c>
      <c r="F201" s="18" t="str">
        <f>IF($G201&lt;&gt;" ",INDEX(meno!$D:$D,MATCH(B201,meno!$A:$A,0),1)," ")</f>
        <v xml:space="preserve"> </v>
      </c>
      <c r="G201" s="5" t="str">
        <f>IF(vysl!$H201="C",IF(HOUR(cas!$B202)=9,"DNF",IF(HOUR(cas!$B202)=8,"DQ",cas!$B202))," ")</f>
        <v xml:space="preserve"> </v>
      </c>
      <c r="H201" s="7" t="str">
        <f t="shared" si="7"/>
        <v xml:space="preserve"> </v>
      </c>
      <c r="I201" s="9" t="str">
        <f>IF($G201&lt;&gt;" ",vysl!$A201," ")</f>
        <v xml:space="preserve"> </v>
      </c>
    </row>
    <row r="202" spans="1:9">
      <c r="A202" s="9" t="str">
        <f t="shared" si="6"/>
        <v xml:space="preserve"> </v>
      </c>
      <c r="B202" s="1" t="str">
        <f>IF($G202 &lt;&gt; " ",cas!A203," ")</f>
        <v xml:space="preserve"> </v>
      </c>
      <c r="C202" s="6" t="str">
        <f>IF($G202&lt;&gt;" ",INDEX(meno!$B:$B,MATCH(B202,meno!$A:$A,0),1)," ")</f>
        <v xml:space="preserve"> </v>
      </c>
      <c r="D202" s="6" t="str">
        <f>IF($G202&lt;&gt;" ",IF(INDEX(meno!$E:$E,MATCH(B202,meno!$A:$A,0),1)=0," ",INDEX(meno!$E:$E,MATCH(B202,meno!$A:$A,0),1))," ")</f>
        <v xml:space="preserve"> </v>
      </c>
      <c r="E202" s="7" t="str">
        <f>IF($B202&lt;&gt;" ",IF(INDEX(meno!$F:$F,MATCH($B202,meno!$A:$A,0),1)=0," ",UPPER(INDEX(meno!$F:$F,MATCH($B202,meno!$A:$A,0),1)))," ")</f>
        <v xml:space="preserve"> </v>
      </c>
      <c r="F202" s="18" t="str">
        <f>IF($G202&lt;&gt;" ",INDEX(meno!$D:$D,MATCH(B202,meno!$A:$A,0),1)," ")</f>
        <v xml:space="preserve"> </v>
      </c>
      <c r="G202" s="5" t="str">
        <f>IF(vysl!$H202="C",IF(HOUR(cas!$B203)=9,"DNF",IF(HOUR(cas!$B203)=8,"DQ",cas!$B203))," ")</f>
        <v xml:space="preserve"> </v>
      </c>
      <c r="H202" s="7" t="str">
        <f t="shared" si="7"/>
        <v xml:space="preserve"> </v>
      </c>
      <c r="I202" s="9" t="str">
        <f>IF($G202&lt;&gt;" ",vysl!$A202," ")</f>
        <v xml:space="preserve"> </v>
      </c>
    </row>
    <row r="203" spans="1:9">
      <c r="A203" s="9" t="str">
        <f t="shared" si="6"/>
        <v xml:space="preserve"> </v>
      </c>
      <c r="B203" s="1" t="str">
        <f>IF($G203 &lt;&gt; " ",cas!A204," ")</f>
        <v xml:space="preserve"> </v>
      </c>
      <c r="C203" s="6" t="str">
        <f>IF($G203&lt;&gt;" ",INDEX(meno!$B:$B,MATCH(B203,meno!$A:$A,0),1)," ")</f>
        <v xml:space="preserve"> </v>
      </c>
      <c r="D203" s="6" t="str">
        <f>IF($G203&lt;&gt;" ",IF(INDEX(meno!$E:$E,MATCH(B203,meno!$A:$A,0),1)=0," ",INDEX(meno!$E:$E,MATCH(B203,meno!$A:$A,0),1))," ")</f>
        <v xml:space="preserve"> </v>
      </c>
      <c r="E203" s="7" t="str">
        <f>IF($B203&lt;&gt;" ",IF(INDEX(meno!$F:$F,MATCH($B203,meno!$A:$A,0),1)=0," ",UPPER(INDEX(meno!$F:$F,MATCH($B203,meno!$A:$A,0),1)))," ")</f>
        <v xml:space="preserve"> </v>
      </c>
      <c r="F203" s="18" t="str">
        <f>IF($G203&lt;&gt;" ",INDEX(meno!$D:$D,MATCH(B203,meno!$A:$A,0),1)," ")</f>
        <v xml:space="preserve"> </v>
      </c>
      <c r="G203" s="5" t="str">
        <f>IF(vysl!$H203="C",IF(HOUR(cas!$B204)=9,"DNF",IF(HOUR(cas!$B204)=8,"DQ",cas!$B204))," ")</f>
        <v xml:space="preserve"> </v>
      </c>
      <c r="H203" s="7" t="str">
        <f t="shared" si="7"/>
        <v xml:space="preserve"> </v>
      </c>
      <c r="I203" s="9" t="str">
        <f>IF($G203&lt;&gt;" ",vysl!$A203," ")</f>
        <v xml:space="preserve"> </v>
      </c>
    </row>
    <row r="204" spans="1:9">
      <c r="A204" s="9" t="str">
        <f t="shared" si="6"/>
        <v xml:space="preserve"> </v>
      </c>
      <c r="B204" s="1" t="str">
        <f>IF($G204 &lt;&gt; " ",cas!A205," ")</f>
        <v xml:space="preserve"> </v>
      </c>
      <c r="C204" s="6" t="str">
        <f>IF($G204&lt;&gt;" ",INDEX(meno!$B:$B,MATCH(B204,meno!$A:$A,0),1)," ")</f>
        <v xml:space="preserve"> </v>
      </c>
      <c r="D204" s="6" t="str">
        <f>IF($G204&lt;&gt;" ",IF(INDEX(meno!$E:$E,MATCH(B204,meno!$A:$A,0),1)=0," ",INDEX(meno!$E:$E,MATCH(B204,meno!$A:$A,0),1))," ")</f>
        <v xml:space="preserve"> </v>
      </c>
      <c r="E204" s="7" t="str">
        <f>IF($B204&lt;&gt;" ",IF(INDEX(meno!$F:$F,MATCH($B204,meno!$A:$A,0),1)=0," ",UPPER(INDEX(meno!$F:$F,MATCH($B204,meno!$A:$A,0),1)))," ")</f>
        <v xml:space="preserve"> </v>
      </c>
      <c r="F204" s="18" t="str">
        <f>IF($G204&lt;&gt;" ",INDEX(meno!$D:$D,MATCH(B204,meno!$A:$A,0),1)," ")</f>
        <v xml:space="preserve"> </v>
      </c>
      <c r="G204" s="5" t="str">
        <f>IF(vysl!$H204="C",IF(HOUR(cas!$B205)=9,"DNF",IF(HOUR(cas!$B205)=8,"DQ",cas!$B205))," ")</f>
        <v xml:space="preserve"> </v>
      </c>
      <c r="H204" s="7" t="str">
        <f t="shared" si="7"/>
        <v xml:space="preserve"> </v>
      </c>
      <c r="I204" s="9" t="str">
        <f>IF($G204&lt;&gt;" ",vysl!$A204," ")</f>
        <v xml:space="preserve"> </v>
      </c>
    </row>
    <row r="205" spans="1:9">
      <c r="A205" s="9" t="str">
        <f t="shared" si="6"/>
        <v xml:space="preserve"> </v>
      </c>
      <c r="B205" s="1" t="str">
        <f>IF($G205 &lt;&gt; " ",cas!A206," ")</f>
        <v xml:space="preserve"> </v>
      </c>
      <c r="C205" s="6" t="str">
        <f>IF($G205&lt;&gt;" ",INDEX(meno!$B:$B,MATCH(B205,meno!$A:$A,0),1)," ")</f>
        <v xml:space="preserve"> </v>
      </c>
      <c r="D205" s="6" t="str">
        <f>IF($G205&lt;&gt;" ",IF(INDEX(meno!$E:$E,MATCH(B205,meno!$A:$A,0),1)=0," ",INDEX(meno!$E:$E,MATCH(B205,meno!$A:$A,0),1))," ")</f>
        <v xml:space="preserve"> </v>
      </c>
      <c r="E205" s="7" t="str">
        <f>IF($B205&lt;&gt;" ",IF(INDEX(meno!$F:$F,MATCH($B205,meno!$A:$A,0),1)=0," ",UPPER(INDEX(meno!$F:$F,MATCH($B205,meno!$A:$A,0),1)))," ")</f>
        <v xml:space="preserve"> </v>
      </c>
      <c r="F205" s="18" t="str">
        <f>IF($G205&lt;&gt;" ",INDEX(meno!$D:$D,MATCH(B205,meno!$A:$A,0),1)," ")</f>
        <v xml:space="preserve"> </v>
      </c>
      <c r="G205" s="5" t="str">
        <f>IF(vysl!$H205="C",IF(HOUR(cas!$B206)=9,"DNF",IF(HOUR(cas!$B206)=8,"DQ",cas!$B206))," ")</f>
        <v xml:space="preserve"> </v>
      </c>
      <c r="H205" s="7" t="str">
        <f t="shared" si="7"/>
        <v xml:space="preserve"> </v>
      </c>
      <c r="I205" s="9" t="str">
        <f>IF($G205&lt;&gt;" ",vysl!$A205," ")</f>
        <v xml:space="preserve"> </v>
      </c>
    </row>
    <row r="206" spans="1:9">
      <c r="A206" s="9" t="str">
        <f t="shared" si="6"/>
        <v xml:space="preserve"> </v>
      </c>
      <c r="B206" s="1" t="str">
        <f>IF($G206 &lt;&gt; " ",cas!A207," ")</f>
        <v xml:space="preserve"> </v>
      </c>
      <c r="C206" s="6" t="str">
        <f>IF($G206&lt;&gt;" ",INDEX(meno!$B:$B,MATCH(B206,meno!$A:$A,0),1)," ")</f>
        <v xml:space="preserve"> </v>
      </c>
      <c r="D206" s="6" t="str">
        <f>IF($G206&lt;&gt;" ",IF(INDEX(meno!$E:$E,MATCH(B206,meno!$A:$A,0),1)=0," ",INDEX(meno!$E:$E,MATCH(B206,meno!$A:$A,0),1))," ")</f>
        <v xml:space="preserve"> </v>
      </c>
      <c r="E206" s="7" t="str">
        <f>IF($B206&lt;&gt;" ",IF(INDEX(meno!$F:$F,MATCH($B206,meno!$A:$A,0),1)=0," ",UPPER(INDEX(meno!$F:$F,MATCH($B206,meno!$A:$A,0),1)))," ")</f>
        <v xml:space="preserve"> </v>
      </c>
      <c r="F206" s="18" t="str">
        <f>IF($G206&lt;&gt;" ",INDEX(meno!$D:$D,MATCH(B206,meno!$A:$A,0),1)," ")</f>
        <v xml:space="preserve"> </v>
      </c>
      <c r="G206" s="5" t="str">
        <f>IF(vysl!$H206="C",IF(HOUR(cas!$B207)=9,"DNF",IF(HOUR(cas!$B207)=8,"DQ",cas!$B207))," ")</f>
        <v xml:space="preserve"> </v>
      </c>
      <c r="H206" s="7" t="str">
        <f t="shared" si="7"/>
        <v xml:space="preserve"> </v>
      </c>
      <c r="I206" s="9" t="str">
        <f>IF($G206&lt;&gt;" ",vysl!$A206," ")</f>
        <v xml:space="preserve"> </v>
      </c>
    </row>
    <row r="207" spans="1:9">
      <c r="A207" s="9" t="str">
        <f t="shared" si="6"/>
        <v xml:space="preserve"> </v>
      </c>
      <c r="B207" s="1" t="str">
        <f>IF($G207 &lt;&gt; " ",cas!A208," ")</f>
        <v xml:space="preserve"> </v>
      </c>
      <c r="C207" s="6" t="str">
        <f>IF($G207&lt;&gt;" ",INDEX(meno!$B:$B,MATCH(B207,meno!$A:$A,0),1)," ")</f>
        <v xml:space="preserve"> </v>
      </c>
      <c r="D207" s="6" t="str">
        <f>IF($G207&lt;&gt;" ",IF(INDEX(meno!$E:$E,MATCH(B207,meno!$A:$A,0),1)=0," ",INDEX(meno!$E:$E,MATCH(B207,meno!$A:$A,0),1))," ")</f>
        <v xml:space="preserve"> </v>
      </c>
      <c r="E207" s="7" t="str">
        <f>IF($B207&lt;&gt;" ",IF(INDEX(meno!$F:$F,MATCH($B207,meno!$A:$A,0),1)=0," ",UPPER(INDEX(meno!$F:$F,MATCH($B207,meno!$A:$A,0),1)))," ")</f>
        <v xml:space="preserve"> </v>
      </c>
      <c r="F207" s="18" t="str">
        <f>IF($G207&lt;&gt;" ",INDEX(meno!$D:$D,MATCH(B207,meno!$A:$A,0),1)," ")</f>
        <v xml:space="preserve"> </v>
      </c>
      <c r="G207" s="5" t="str">
        <f>IF(vysl!$H207="C",IF(HOUR(cas!$B208)=9,"DNF",IF(HOUR(cas!$B208)=8,"DQ",cas!$B208))," ")</f>
        <v xml:space="preserve"> </v>
      </c>
      <c r="H207" s="7" t="str">
        <f t="shared" si="7"/>
        <v xml:space="preserve"> </v>
      </c>
      <c r="I207" s="9" t="str">
        <f>IF($G207&lt;&gt;" ",vysl!$A207," ")</f>
        <v xml:space="preserve"> </v>
      </c>
    </row>
    <row r="208" spans="1:9">
      <c r="A208" s="9" t="str">
        <f t="shared" si="6"/>
        <v xml:space="preserve"> </v>
      </c>
      <c r="B208" s="1" t="str">
        <f>IF($G208 &lt;&gt; " ",cas!A209," ")</f>
        <v xml:space="preserve"> </v>
      </c>
      <c r="C208" s="6" t="str">
        <f>IF($G208&lt;&gt;" ",INDEX(meno!$B:$B,MATCH(B208,meno!$A:$A,0),1)," ")</f>
        <v xml:space="preserve"> </v>
      </c>
      <c r="D208" s="6" t="str">
        <f>IF($G208&lt;&gt;" ",IF(INDEX(meno!$E:$E,MATCH(B208,meno!$A:$A,0),1)=0," ",INDEX(meno!$E:$E,MATCH(B208,meno!$A:$A,0),1))," ")</f>
        <v xml:space="preserve"> </v>
      </c>
      <c r="E208" s="7" t="str">
        <f>IF($B208&lt;&gt;" ",IF(INDEX(meno!$F:$F,MATCH($B208,meno!$A:$A,0),1)=0," ",UPPER(INDEX(meno!$F:$F,MATCH($B208,meno!$A:$A,0),1)))," ")</f>
        <v xml:space="preserve"> </v>
      </c>
      <c r="F208" s="18" t="str">
        <f>IF($G208&lt;&gt;" ",INDEX(meno!$D:$D,MATCH(B208,meno!$A:$A,0),1)," ")</f>
        <v xml:space="preserve"> </v>
      </c>
      <c r="G208" s="5" t="str">
        <f>IF(vysl!$H208="C",IF(HOUR(cas!$B209)=9,"DNF",IF(HOUR(cas!$B209)=8,"DQ",cas!$B209))," ")</f>
        <v xml:space="preserve"> </v>
      </c>
      <c r="H208" s="7" t="str">
        <f t="shared" si="7"/>
        <v xml:space="preserve"> </v>
      </c>
      <c r="I208" s="9" t="str">
        <f>IF($G208&lt;&gt;" ",vysl!$A208," ")</f>
        <v xml:space="preserve"> </v>
      </c>
    </row>
    <row r="209" spans="1:9">
      <c r="A209" s="9" t="str">
        <f t="shared" si="6"/>
        <v xml:space="preserve"> </v>
      </c>
      <c r="B209" s="1" t="str">
        <f>IF($G209 &lt;&gt; " ",cas!A210," ")</f>
        <v xml:space="preserve"> </v>
      </c>
      <c r="C209" s="6" t="str">
        <f>IF($G209&lt;&gt;" ",INDEX(meno!$B:$B,MATCH(B209,meno!$A:$A,0),1)," ")</f>
        <v xml:space="preserve"> </v>
      </c>
      <c r="D209" s="6" t="str">
        <f>IF($G209&lt;&gt;" ",IF(INDEX(meno!$E:$E,MATCH(B209,meno!$A:$A,0),1)=0," ",INDEX(meno!$E:$E,MATCH(B209,meno!$A:$A,0),1))," ")</f>
        <v xml:space="preserve"> </v>
      </c>
      <c r="E209" s="7" t="str">
        <f>IF($B209&lt;&gt;" ",IF(INDEX(meno!$F:$F,MATCH($B209,meno!$A:$A,0),1)=0," ",UPPER(INDEX(meno!$F:$F,MATCH($B209,meno!$A:$A,0),1)))," ")</f>
        <v xml:space="preserve"> </v>
      </c>
      <c r="F209" s="18" t="str">
        <f>IF($G209&lt;&gt;" ",INDEX(meno!$D:$D,MATCH(B209,meno!$A:$A,0),1)," ")</f>
        <v xml:space="preserve"> </v>
      </c>
      <c r="G209" s="5" t="str">
        <f>IF(vysl!$H209="C",IF(HOUR(cas!$B210)=9,"DNF",IF(HOUR(cas!$B210)=8,"DQ",cas!$B210))," ")</f>
        <v xml:space="preserve"> </v>
      </c>
      <c r="H209" s="7" t="str">
        <f t="shared" si="7"/>
        <v xml:space="preserve"> </v>
      </c>
      <c r="I209" s="9" t="str">
        <f>IF($G209&lt;&gt;" ",vysl!$A209," ")</f>
        <v xml:space="preserve"> </v>
      </c>
    </row>
    <row r="210" spans="1:9">
      <c r="A210" s="9" t="str">
        <f t="shared" si="6"/>
        <v xml:space="preserve"> </v>
      </c>
      <c r="B210" s="1" t="str">
        <f>IF($G210 &lt;&gt; " ",cas!A211," ")</f>
        <v xml:space="preserve"> </v>
      </c>
      <c r="C210" s="6" t="str">
        <f>IF($G210&lt;&gt;" ",INDEX(meno!$B:$B,MATCH(B210,meno!$A:$A,0),1)," ")</f>
        <v xml:space="preserve"> </v>
      </c>
      <c r="D210" s="6" t="str">
        <f>IF($G210&lt;&gt;" ",IF(INDEX(meno!$E:$E,MATCH(B210,meno!$A:$A,0),1)=0," ",INDEX(meno!$E:$E,MATCH(B210,meno!$A:$A,0),1))," ")</f>
        <v xml:space="preserve"> </v>
      </c>
      <c r="E210" s="7" t="str">
        <f>IF($B210&lt;&gt;" ",IF(INDEX(meno!$F:$F,MATCH($B210,meno!$A:$A,0),1)=0," ",UPPER(INDEX(meno!$F:$F,MATCH($B210,meno!$A:$A,0),1)))," ")</f>
        <v xml:space="preserve"> </v>
      </c>
      <c r="F210" s="18" t="str">
        <f>IF($G210&lt;&gt;" ",INDEX(meno!$D:$D,MATCH(B210,meno!$A:$A,0),1)," ")</f>
        <v xml:space="preserve"> </v>
      </c>
      <c r="G210" s="5" t="str">
        <f>IF(vysl!$H210="C",IF(HOUR(cas!$B211)=9,"DNF",IF(HOUR(cas!$B211)=8,"DQ",cas!$B211))," ")</f>
        <v xml:space="preserve"> </v>
      </c>
      <c r="H210" s="7" t="str">
        <f t="shared" si="7"/>
        <v xml:space="preserve"> </v>
      </c>
      <c r="I210" s="9" t="str">
        <f>IF($G210&lt;&gt;" ",vysl!$A210," ")</f>
        <v xml:space="preserve"> </v>
      </c>
    </row>
    <row r="211" spans="1:9">
      <c r="A211" s="9" t="str">
        <f t="shared" si="6"/>
        <v xml:space="preserve"> </v>
      </c>
      <c r="B211" s="1" t="str">
        <f>IF($G211 &lt;&gt; " ",cas!A212," ")</f>
        <v xml:space="preserve"> </v>
      </c>
      <c r="C211" s="6" t="str">
        <f>IF($G211&lt;&gt;" ",INDEX(meno!$B:$B,MATCH(B211,meno!$A:$A,0),1)," ")</f>
        <v xml:space="preserve"> </v>
      </c>
      <c r="D211" s="6" t="str">
        <f>IF($G211&lt;&gt;" ",IF(INDEX(meno!$E:$E,MATCH(B211,meno!$A:$A,0),1)=0," ",INDEX(meno!$E:$E,MATCH(B211,meno!$A:$A,0),1))," ")</f>
        <v xml:space="preserve"> </v>
      </c>
      <c r="E211" s="7" t="str">
        <f>IF($B211&lt;&gt;" ",IF(INDEX(meno!$F:$F,MATCH($B211,meno!$A:$A,0),1)=0," ",UPPER(INDEX(meno!$F:$F,MATCH($B211,meno!$A:$A,0),1)))," ")</f>
        <v xml:space="preserve"> </v>
      </c>
      <c r="F211" s="18" t="str">
        <f>IF($G211&lt;&gt;" ",INDEX(meno!$D:$D,MATCH(B211,meno!$A:$A,0),1)," ")</f>
        <v xml:space="preserve"> </v>
      </c>
      <c r="G211" s="5" t="str">
        <f>IF(vysl!$H211="C",IF(HOUR(cas!$B212)=9,"DNF",IF(HOUR(cas!$B212)=8,"DQ",cas!$B212))," ")</f>
        <v xml:space="preserve"> </v>
      </c>
      <c r="H211" s="7" t="str">
        <f t="shared" si="7"/>
        <v xml:space="preserve"> </v>
      </c>
      <c r="I211" s="9" t="str">
        <f>IF($G211&lt;&gt;" ",vysl!$A211," ")</f>
        <v xml:space="preserve"> </v>
      </c>
    </row>
    <row r="212" spans="1:9">
      <c r="A212" s="9" t="str">
        <f t="shared" si="6"/>
        <v xml:space="preserve"> </v>
      </c>
      <c r="B212" s="1" t="str">
        <f>IF($G212 &lt;&gt; " ",cas!A213," ")</f>
        <v xml:space="preserve"> </v>
      </c>
      <c r="C212" s="6" t="str">
        <f>IF($G212&lt;&gt;" ",INDEX(meno!$B:$B,MATCH(B212,meno!$A:$A,0),1)," ")</f>
        <v xml:space="preserve"> </v>
      </c>
      <c r="D212" s="6" t="str">
        <f>IF($G212&lt;&gt;" ",IF(INDEX(meno!$E:$E,MATCH(B212,meno!$A:$A,0),1)=0," ",INDEX(meno!$E:$E,MATCH(B212,meno!$A:$A,0),1))," ")</f>
        <v xml:space="preserve"> </v>
      </c>
      <c r="E212" s="7" t="str">
        <f>IF($B212&lt;&gt;" ",IF(INDEX(meno!$F:$F,MATCH($B212,meno!$A:$A,0),1)=0," ",UPPER(INDEX(meno!$F:$F,MATCH($B212,meno!$A:$A,0),1)))," ")</f>
        <v xml:space="preserve"> </v>
      </c>
      <c r="F212" s="18" t="str">
        <f>IF($G212&lt;&gt;" ",INDEX(meno!$D:$D,MATCH(B212,meno!$A:$A,0),1)," ")</f>
        <v xml:space="preserve"> </v>
      </c>
      <c r="G212" s="5" t="str">
        <f>IF(vysl!$H212="C",IF(HOUR(cas!$B213)=9,"DNF",IF(HOUR(cas!$B213)=8,"DQ",cas!$B213))," ")</f>
        <v xml:space="preserve"> </v>
      </c>
      <c r="H212" s="7" t="str">
        <f t="shared" si="7"/>
        <v xml:space="preserve"> </v>
      </c>
      <c r="I212" s="9" t="str">
        <f>IF($G212&lt;&gt;" ",vysl!$A212," ")</f>
        <v xml:space="preserve"> </v>
      </c>
    </row>
    <row r="213" spans="1:9">
      <c r="A213" s="9" t="str">
        <f t="shared" si="6"/>
        <v xml:space="preserve"> </v>
      </c>
      <c r="B213" s="1" t="str">
        <f>IF($G213 &lt;&gt; " ",cas!A214," ")</f>
        <v xml:space="preserve"> </v>
      </c>
      <c r="C213" s="6" t="str">
        <f>IF($G213&lt;&gt;" ",INDEX(meno!$B:$B,MATCH(B213,meno!$A:$A,0),1)," ")</f>
        <v xml:space="preserve"> </v>
      </c>
      <c r="D213" s="6" t="str">
        <f>IF($G213&lt;&gt;" ",IF(INDEX(meno!$E:$E,MATCH(B213,meno!$A:$A,0),1)=0," ",INDEX(meno!$E:$E,MATCH(B213,meno!$A:$A,0),1))," ")</f>
        <v xml:space="preserve"> </v>
      </c>
      <c r="E213" s="7" t="str">
        <f>IF($B213&lt;&gt;" ",IF(INDEX(meno!$F:$F,MATCH($B213,meno!$A:$A,0),1)=0," ",UPPER(INDEX(meno!$F:$F,MATCH($B213,meno!$A:$A,0),1)))," ")</f>
        <v xml:space="preserve"> </v>
      </c>
      <c r="F213" s="18" t="str">
        <f>IF($G213&lt;&gt;" ",INDEX(meno!$D:$D,MATCH(B213,meno!$A:$A,0),1)," ")</f>
        <v xml:space="preserve"> </v>
      </c>
      <c r="G213" s="5" t="str">
        <f>IF(vysl!$H213="C",IF(HOUR(cas!$B214)=9,"DNF",IF(HOUR(cas!$B214)=8,"DQ",cas!$B214))," ")</f>
        <v xml:space="preserve"> </v>
      </c>
      <c r="H213" s="7" t="str">
        <f t="shared" si="7"/>
        <v xml:space="preserve"> </v>
      </c>
      <c r="I213" s="9" t="str">
        <f>IF($G213&lt;&gt;" ",vysl!$A213," ")</f>
        <v xml:space="preserve"> </v>
      </c>
    </row>
    <row r="214" spans="1:9">
      <c r="A214" s="9" t="str">
        <f t="shared" si="6"/>
        <v xml:space="preserve"> </v>
      </c>
      <c r="B214" s="1" t="str">
        <f>IF($G214 &lt;&gt; " ",cas!A215," ")</f>
        <v xml:space="preserve"> </v>
      </c>
      <c r="C214" s="6" t="str">
        <f>IF($G214&lt;&gt;" ",INDEX(meno!$B:$B,MATCH(B214,meno!$A:$A,0),1)," ")</f>
        <v xml:space="preserve"> </v>
      </c>
      <c r="D214" s="6" t="str">
        <f>IF($G214&lt;&gt;" ",IF(INDEX(meno!$E:$E,MATCH(B214,meno!$A:$A,0),1)=0," ",INDEX(meno!$E:$E,MATCH(B214,meno!$A:$A,0),1))," ")</f>
        <v xml:space="preserve"> </v>
      </c>
      <c r="E214" s="7" t="str">
        <f>IF($B214&lt;&gt;" ",IF(INDEX(meno!$F:$F,MATCH($B214,meno!$A:$A,0),1)=0," ",UPPER(INDEX(meno!$F:$F,MATCH($B214,meno!$A:$A,0),1)))," ")</f>
        <v xml:space="preserve"> </v>
      </c>
      <c r="F214" s="18" t="str">
        <f>IF($G214&lt;&gt;" ",INDEX(meno!$D:$D,MATCH(B214,meno!$A:$A,0),1)," ")</f>
        <v xml:space="preserve"> </v>
      </c>
      <c r="G214" s="5" t="str">
        <f>IF(vysl!$H214="C",IF(HOUR(cas!$B215)=9,"DNF",IF(HOUR(cas!$B215)=8,"DQ",cas!$B215))," ")</f>
        <v xml:space="preserve"> </v>
      </c>
      <c r="H214" s="7" t="str">
        <f t="shared" si="7"/>
        <v xml:space="preserve"> </v>
      </c>
      <c r="I214" s="9" t="str">
        <f>IF($G214&lt;&gt;" ",vysl!$A214," ")</f>
        <v xml:space="preserve"> </v>
      </c>
    </row>
    <row r="215" spans="1:9">
      <c r="A215" s="9" t="str">
        <f t="shared" si="6"/>
        <v xml:space="preserve"> </v>
      </c>
      <c r="B215" s="1" t="str">
        <f>IF($G215 &lt;&gt; " ",cas!A216," ")</f>
        <v xml:space="preserve"> </v>
      </c>
      <c r="C215" s="6" t="str">
        <f>IF($G215&lt;&gt;" ",INDEX(meno!$B:$B,MATCH(B215,meno!$A:$A,0),1)," ")</f>
        <v xml:space="preserve"> </v>
      </c>
      <c r="D215" s="6" t="str">
        <f>IF($G215&lt;&gt;" ",IF(INDEX(meno!$E:$E,MATCH(B215,meno!$A:$A,0),1)=0," ",INDEX(meno!$E:$E,MATCH(B215,meno!$A:$A,0),1))," ")</f>
        <v xml:space="preserve"> </v>
      </c>
      <c r="E215" s="7" t="str">
        <f>IF($B215&lt;&gt;" ",IF(INDEX(meno!$F:$F,MATCH($B215,meno!$A:$A,0),1)=0," ",UPPER(INDEX(meno!$F:$F,MATCH($B215,meno!$A:$A,0),1)))," ")</f>
        <v xml:space="preserve"> </v>
      </c>
      <c r="F215" s="18" t="str">
        <f>IF($G215&lt;&gt;" ",INDEX(meno!$D:$D,MATCH(B215,meno!$A:$A,0),1)," ")</f>
        <v xml:space="preserve"> </v>
      </c>
      <c r="G215" s="5" t="str">
        <f>IF(vysl!$H215="C",IF(HOUR(cas!$B216)=9,"DNF",IF(HOUR(cas!$B216)=8,"DQ",cas!$B216))," ")</f>
        <v xml:space="preserve"> </v>
      </c>
      <c r="H215" s="7" t="str">
        <f t="shared" si="7"/>
        <v xml:space="preserve"> </v>
      </c>
      <c r="I215" s="9" t="str">
        <f>IF($G215&lt;&gt;" ",vysl!$A215," ")</f>
        <v xml:space="preserve"> </v>
      </c>
    </row>
    <row r="216" spans="1:9">
      <c r="A216" s="9" t="str">
        <f t="shared" si="6"/>
        <v xml:space="preserve"> </v>
      </c>
      <c r="B216" s="1" t="str">
        <f>IF($G216 &lt;&gt; " ",cas!A217," ")</f>
        <v xml:space="preserve"> </v>
      </c>
      <c r="C216" s="6" t="str">
        <f>IF($G216&lt;&gt;" ",INDEX(meno!$B:$B,MATCH(B216,meno!$A:$A,0),1)," ")</f>
        <v xml:space="preserve"> </v>
      </c>
      <c r="D216" s="6" t="str">
        <f>IF($G216&lt;&gt;" ",IF(INDEX(meno!$E:$E,MATCH(B216,meno!$A:$A,0),1)=0," ",INDEX(meno!$E:$E,MATCH(B216,meno!$A:$A,0),1))," ")</f>
        <v xml:space="preserve"> </v>
      </c>
      <c r="E216" s="7" t="str">
        <f>IF($B216&lt;&gt;" ",IF(INDEX(meno!$F:$F,MATCH($B216,meno!$A:$A,0),1)=0," ",UPPER(INDEX(meno!$F:$F,MATCH($B216,meno!$A:$A,0),1)))," ")</f>
        <v xml:space="preserve"> </v>
      </c>
      <c r="F216" s="18" t="str">
        <f>IF($G216&lt;&gt;" ",INDEX(meno!$D:$D,MATCH(B216,meno!$A:$A,0),1)," ")</f>
        <v xml:space="preserve"> </v>
      </c>
      <c r="G216" s="5" t="str">
        <f>IF(vysl!$H216="C",IF(HOUR(cas!$B217)=9,"DNF",IF(HOUR(cas!$B217)=8,"DQ",cas!$B217))," ")</f>
        <v xml:space="preserve"> </v>
      </c>
      <c r="H216" s="7" t="str">
        <f t="shared" si="7"/>
        <v xml:space="preserve"> </v>
      </c>
      <c r="I216" s="9" t="str">
        <f>IF($G216&lt;&gt;" ",vysl!$A216," ")</f>
        <v xml:space="preserve"> </v>
      </c>
    </row>
    <row r="217" spans="1:9">
      <c r="A217" s="9" t="str">
        <f t="shared" si="6"/>
        <v xml:space="preserve"> </v>
      </c>
      <c r="B217" s="1" t="str">
        <f>IF($G217 &lt;&gt; " ",cas!A218," ")</f>
        <v xml:space="preserve"> </v>
      </c>
      <c r="C217" s="6" t="str">
        <f>IF($G217&lt;&gt;" ",INDEX(meno!$B:$B,MATCH(B217,meno!$A:$A,0),1)," ")</f>
        <v xml:space="preserve"> </v>
      </c>
      <c r="D217" s="6" t="str">
        <f>IF($G217&lt;&gt;" ",IF(INDEX(meno!$E:$E,MATCH(B217,meno!$A:$A,0),1)=0," ",INDEX(meno!$E:$E,MATCH(B217,meno!$A:$A,0),1))," ")</f>
        <v xml:space="preserve"> </v>
      </c>
      <c r="E217" s="7" t="str">
        <f>IF($B217&lt;&gt;" ",IF(INDEX(meno!$F:$F,MATCH($B217,meno!$A:$A,0),1)=0," ",UPPER(INDEX(meno!$F:$F,MATCH($B217,meno!$A:$A,0),1)))," ")</f>
        <v xml:space="preserve"> </v>
      </c>
      <c r="F217" s="18" t="str">
        <f>IF($G217&lt;&gt;" ",INDEX(meno!$D:$D,MATCH(B217,meno!$A:$A,0),1)," ")</f>
        <v xml:space="preserve"> </v>
      </c>
      <c r="G217" s="5" t="str">
        <f>IF(vysl!$H217="C",IF(HOUR(cas!$B218)=9,"DNF",IF(HOUR(cas!$B218)=8,"DQ",cas!$B218))," ")</f>
        <v xml:space="preserve"> </v>
      </c>
      <c r="H217" s="7" t="str">
        <f t="shared" si="7"/>
        <v xml:space="preserve"> </v>
      </c>
      <c r="I217" s="9" t="str">
        <f>IF($G217&lt;&gt;" ",vysl!$A217," ")</f>
        <v xml:space="preserve"> </v>
      </c>
    </row>
    <row r="218" spans="1:9">
      <c r="A218" s="9" t="str">
        <f t="shared" si="6"/>
        <v xml:space="preserve"> </v>
      </c>
      <c r="B218" s="1" t="str">
        <f>IF($G218 &lt;&gt; " ",cas!A219," ")</f>
        <v xml:space="preserve"> </v>
      </c>
      <c r="C218" s="6" t="str">
        <f>IF($G218&lt;&gt;" ",INDEX(meno!$B:$B,MATCH(B218,meno!$A:$A,0),1)," ")</f>
        <v xml:space="preserve"> </v>
      </c>
      <c r="D218" s="6" t="str">
        <f>IF($G218&lt;&gt;" ",IF(INDEX(meno!$E:$E,MATCH(B218,meno!$A:$A,0),1)=0," ",INDEX(meno!$E:$E,MATCH(B218,meno!$A:$A,0),1))," ")</f>
        <v xml:space="preserve"> </v>
      </c>
      <c r="E218" s="7" t="str">
        <f>IF($B218&lt;&gt;" ",IF(INDEX(meno!$F:$F,MATCH($B218,meno!$A:$A,0),1)=0," ",UPPER(INDEX(meno!$F:$F,MATCH($B218,meno!$A:$A,0),1)))," ")</f>
        <v xml:space="preserve"> </v>
      </c>
      <c r="F218" s="18" t="str">
        <f>IF($G218&lt;&gt;" ",INDEX(meno!$D:$D,MATCH(B218,meno!$A:$A,0),1)," ")</f>
        <v xml:space="preserve"> </v>
      </c>
      <c r="G218" s="5" t="str">
        <f>IF(vysl!$H218="C",IF(HOUR(cas!$B219)=9,"DNF",IF(HOUR(cas!$B219)=8,"DQ",cas!$B219))," ")</f>
        <v xml:space="preserve"> </v>
      </c>
      <c r="H218" s="7" t="str">
        <f t="shared" si="7"/>
        <v xml:space="preserve"> </v>
      </c>
      <c r="I218" s="9" t="str">
        <f>IF($G218&lt;&gt;" ",vysl!$A218," ")</f>
        <v xml:space="preserve"> </v>
      </c>
    </row>
    <row r="219" spans="1:9">
      <c r="A219" s="9" t="str">
        <f t="shared" si="6"/>
        <v xml:space="preserve"> </v>
      </c>
      <c r="B219" s="1" t="str">
        <f>IF($G219 &lt;&gt; " ",cas!A220," ")</f>
        <v xml:space="preserve"> </v>
      </c>
      <c r="C219" s="6" t="str">
        <f>IF($G219&lt;&gt;" ",INDEX(meno!$B:$B,MATCH(B219,meno!$A:$A,0),1)," ")</f>
        <v xml:space="preserve"> </v>
      </c>
      <c r="D219" s="6" t="str">
        <f>IF($G219&lt;&gt;" ",IF(INDEX(meno!$E:$E,MATCH(B219,meno!$A:$A,0),1)=0," ",INDEX(meno!$E:$E,MATCH(B219,meno!$A:$A,0),1))," ")</f>
        <v xml:space="preserve"> </v>
      </c>
      <c r="E219" s="7" t="str">
        <f>IF($B219&lt;&gt;" ",IF(INDEX(meno!$F:$F,MATCH($B219,meno!$A:$A,0),1)=0," ",UPPER(INDEX(meno!$F:$F,MATCH($B219,meno!$A:$A,0),1)))," ")</f>
        <v xml:space="preserve"> </v>
      </c>
      <c r="F219" s="18" t="str">
        <f>IF($G219&lt;&gt;" ",INDEX(meno!$D:$D,MATCH(B219,meno!$A:$A,0),1)," ")</f>
        <v xml:space="preserve"> </v>
      </c>
      <c r="G219" s="5" t="str">
        <f>IF(vysl!$H219="C",IF(HOUR(cas!$B220)=9,"DNF",IF(HOUR(cas!$B220)=8,"DQ",cas!$B220))," ")</f>
        <v xml:space="preserve"> </v>
      </c>
      <c r="H219" s="7" t="str">
        <f t="shared" si="7"/>
        <v xml:space="preserve"> </v>
      </c>
      <c r="I219" s="9" t="str">
        <f>IF($G219&lt;&gt;" ",vysl!$A219," ")</f>
        <v xml:space="preserve"> </v>
      </c>
    </row>
    <row r="220" spans="1:9">
      <c r="A220" s="9" t="str">
        <f t="shared" si="6"/>
        <v xml:space="preserve"> </v>
      </c>
      <c r="B220" s="1" t="str">
        <f>IF($G220 &lt;&gt; " ",cas!A221," ")</f>
        <v xml:space="preserve"> </v>
      </c>
      <c r="C220" s="6" t="str">
        <f>IF($G220&lt;&gt;" ",INDEX(meno!$B:$B,MATCH(B220,meno!$A:$A,0),1)," ")</f>
        <v xml:space="preserve"> </v>
      </c>
      <c r="D220" s="6" t="str">
        <f>IF($G220&lt;&gt;" ",IF(INDEX(meno!$E:$E,MATCH(B220,meno!$A:$A,0),1)=0," ",INDEX(meno!$E:$E,MATCH(B220,meno!$A:$A,0),1))," ")</f>
        <v xml:space="preserve"> </v>
      </c>
      <c r="E220" s="7" t="str">
        <f>IF($B220&lt;&gt;" ",IF(INDEX(meno!$F:$F,MATCH($B220,meno!$A:$A,0),1)=0," ",UPPER(INDEX(meno!$F:$F,MATCH($B220,meno!$A:$A,0),1)))," ")</f>
        <v xml:space="preserve"> </v>
      </c>
      <c r="F220" s="18" t="str">
        <f>IF($G220&lt;&gt;" ",INDEX(meno!$D:$D,MATCH(B220,meno!$A:$A,0),1)," ")</f>
        <v xml:space="preserve"> </v>
      </c>
      <c r="G220" s="5" t="str">
        <f>IF(vysl!$H220="C",IF(HOUR(cas!$B221)=9,"DNF",IF(HOUR(cas!$B221)=8,"DQ",cas!$B221))," ")</f>
        <v xml:space="preserve"> </v>
      </c>
      <c r="H220" s="7" t="str">
        <f t="shared" si="7"/>
        <v xml:space="preserve"> </v>
      </c>
      <c r="I220" s="9" t="str">
        <f>IF($G220&lt;&gt;" ",vysl!$A220," ")</f>
        <v xml:space="preserve"> </v>
      </c>
    </row>
    <row r="221" spans="1:9">
      <c r="A221" s="9" t="str">
        <f t="shared" si="6"/>
        <v xml:space="preserve"> </v>
      </c>
      <c r="B221" s="1" t="str">
        <f>IF($G221 &lt;&gt; " ",cas!A222," ")</f>
        <v xml:space="preserve"> </v>
      </c>
      <c r="C221" s="6" t="str">
        <f>IF($G221&lt;&gt;" ",INDEX(meno!$B:$B,MATCH(B221,meno!$A:$A,0),1)," ")</f>
        <v xml:space="preserve"> </v>
      </c>
      <c r="D221" s="6" t="str">
        <f>IF($G221&lt;&gt;" ",IF(INDEX(meno!$E:$E,MATCH(B221,meno!$A:$A,0),1)=0," ",INDEX(meno!$E:$E,MATCH(B221,meno!$A:$A,0),1))," ")</f>
        <v xml:space="preserve"> </v>
      </c>
      <c r="E221" s="7" t="str">
        <f>IF($B221&lt;&gt;" ",IF(INDEX(meno!$F:$F,MATCH($B221,meno!$A:$A,0),1)=0," ",UPPER(INDEX(meno!$F:$F,MATCH($B221,meno!$A:$A,0),1)))," ")</f>
        <v xml:space="preserve"> </v>
      </c>
      <c r="F221" s="18" t="str">
        <f>IF($G221&lt;&gt;" ",INDEX(meno!$D:$D,MATCH(B221,meno!$A:$A,0),1)," ")</f>
        <v xml:space="preserve"> </v>
      </c>
      <c r="G221" s="5" t="str">
        <f>IF(vysl!$H221="C",IF(HOUR(cas!$B222)=9,"DNF",IF(HOUR(cas!$B222)=8,"DQ",cas!$B222))," ")</f>
        <v xml:space="preserve"> </v>
      </c>
      <c r="H221" s="7" t="str">
        <f t="shared" si="7"/>
        <v xml:space="preserve"> </v>
      </c>
      <c r="I221" s="9" t="str">
        <f>IF($G221&lt;&gt;" ",vysl!$A221," ")</f>
        <v xml:space="preserve"> </v>
      </c>
    </row>
    <row r="222" spans="1:9">
      <c r="A222" s="9" t="str">
        <f t="shared" si="6"/>
        <v xml:space="preserve"> </v>
      </c>
      <c r="B222" s="1" t="str">
        <f>IF($G222 &lt;&gt; " ",cas!A223," ")</f>
        <v xml:space="preserve"> </v>
      </c>
      <c r="C222" s="6" t="str">
        <f>IF($G222&lt;&gt;" ",INDEX(meno!$B:$B,MATCH(B222,meno!$A:$A,0),1)," ")</f>
        <v xml:space="preserve"> </v>
      </c>
      <c r="D222" s="6" t="str">
        <f>IF($G222&lt;&gt;" ",IF(INDEX(meno!$E:$E,MATCH(B222,meno!$A:$A,0),1)=0," ",INDEX(meno!$E:$E,MATCH(B222,meno!$A:$A,0),1))," ")</f>
        <v xml:space="preserve"> </v>
      </c>
      <c r="E222" s="7" t="str">
        <f>IF($B222&lt;&gt;" ",IF(INDEX(meno!$F:$F,MATCH($B222,meno!$A:$A,0),1)=0," ",UPPER(INDEX(meno!$F:$F,MATCH($B222,meno!$A:$A,0),1)))," ")</f>
        <v xml:space="preserve"> </v>
      </c>
      <c r="F222" s="18" t="str">
        <f>IF($G222&lt;&gt;" ",INDEX(meno!$D:$D,MATCH(B222,meno!$A:$A,0),1)," ")</f>
        <v xml:space="preserve"> </v>
      </c>
      <c r="G222" s="5" t="str">
        <f>IF(vysl!$H222="C",IF(HOUR(cas!$B223)=9,"DNF",IF(HOUR(cas!$B223)=8,"DQ",cas!$B223))," ")</f>
        <v xml:space="preserve"> </v>
      </c>
      <c r="H222" s="7" t="str">
        <f t="shared" si="7"/>
        <v xml:space="preserve"> </v>
      </c>
      <c r="I222" s="9" t="str">
        <f>IF($G222&lt;&gt;" ",vysl!$A222," ")</f>
        <v xml:space="preserve"> </v>
      </c>
    </row>
    <row r="223" spans="1:9">
      <c r="A223" s="9" t="str">
        <f t="shared" si="6"/>
        <v xml:space="preserve"> </v>
      </c>
      <c r="B223" s="1" t="str">
        <f>IF($G223 &lt;&gt; " ",cas!A224," ")</f>
        <v xml:space="preserve"> </v>
      </c>
      <c r="C223" s="6" t="str">
        <f>IF($G223&lt;&gt;" ",INDEX(meno!$B:$B,MATCH(B223,meno!$A:$A,0),1)," ")</f>
        <v xml:space="preserve"> </v>
      </c>
      <c r="D223" s="6" t="str">
        <f>IF($G223&lt;&gt;" ",IF(INDEX(meno!$E:$E,MATCH(B223,meno!$A:$A,0),1)=0," ",INDEX(meno!$E:$E,MATCH(B223,meno!$A:$A,0),1))," ")</f>
        <v xml:space="preserve"> </v>
      </c>
      <c r="E223" s="7" t="str">
        <f>IF($B223&lt;&gt;" ",IF(INDEX(meno!$F:$F,MATCH($B223,meno!$A:$A,0),1)=0," ",UPPER(INDEX(meno!$F:$F,MATCH($B223,meno!$A:$A,0),1)))," ")</f>
        <v xml:space="preserve"> </v>
      </c>
      <c r="F223" s="18" t="str">
        <f>IF($G223&lt;&gt;" ",INDEX(meno!$D:$D,MATCH(B223,meno!$A:$A,0),1)," ")</f>
        <v xml:space="preserve"> </v>
      </c>
      <c r="G223" s="5" t="str">
        <f>IF(vysl!$H223="C",IF(HOUR(cas!$B224)=9,"DNF",IF(HOUR(cas!$B224)=8,"DQ",cas!$B224))," ")</f>
        <v xml:space="preserve"> </v>
      </c>
      <c r="H223" s="7" t="str">
        <f t="shared" si="7"/>
        <v xml:space="preserve"> </v>
      </c>
      <c r="I223" s="9" t="str">
        <f>IF($G223&lt;&gt;" ",vysl!$A223," ")</f>
        <v xml:space="preserve"> </v>
      </c>
    </row>
    <row r="224" spans="1:9">
      <c r="A224" s="9" t="str">
        <f t="shared" si="6"/>
        <v xml:space="preserve"> </v>
      </c>
      <c r="B224" s="1" t="str">
        <f>IF($G224 &lt;&gt; " ",cas!A225," ")</f>
        <v xml:space="preserve"> </v>
      </c>
      <c r="C224" s="6" t="str">
        <f>IF($G224&lt;&gt;" ",INDEX(meno!$B:$B,MATCH(B224,meno!$A:$A,0),1)," ")</f>
        <v xml:space="preserve"> </v>
      </c>
      <c r="D224" s="6" t="str">
        <f>IF($G224&lt;&gt;" ",IF(INDEX(meno!$E:$E,MATCH(B224,meno!$A:$A,0),1)=0," ",INDEX(meno!$E:$E,MATCH(B224,meno!$A:$A,0),1))," ")</f>
        <v xml:space="preserve"> </v>
      </c>
      <c r="E224" s="7" t="str">
        <f>IF($B224&lt;&gt;" ",IF(INDEX(meno!$F:$F,MATCH($B224,meno!$A:$A,0),1)=0," ",UPPER(INDEX(meno!$F:$F,MATCH($B224,meno!$A:$A,0),1)))," ")</f>
        <v xml:space="preserve"> </v>
      </c>
      <c r="F224" s="18" t="str">
        <f>IF($G224&lt;&gt;" ",INDEX(meno!$D:$D,MATCH(B224,meno!$A:$A,0),1)," ")</f>
        <v xml:space="preserve"> </v>
      </c>
      <c r="G224" s="5" t="str">
        <f>IF(vysl!$H224="C",IF(HOUR(cas!$B225)=9,"DNF",IF(HOUR(cas!$B225)=8,"DQ",cas!$B225))," ")</f>
        <v xml:space="preserve"> </v>
      </c>
      <c r="H224" s="7" t="str">
        <f t="shared" si="7"/>
        <v xml:space="preserve"> </v>
      </c>
      <c r="I224" s="9" t="str">
        <f>IF($G224&lt;&gt;" ",vysl!$A224," ")</f>
        <v xml:space="preserve"> </v>
      </c>
    </row>
    <row r="225" spans="1:9">
      <c r="A225" s="9" t="str">
        <f t="shared" si="6"/>
        <v xml:space="preserve"> </v>
      </c>
      <c r="B225" s="1" t="str">
        <f>IF($G225 &lt;&gt; " ",cas!A226," ")</f>
        <v xml:space="preserve"> </v>
      </c>
      <c r="C225" s="6" t="str">
        <f>IF($G225&lt;&gt;" ",INDEX(meno!$B:$B,MATCH(B225,meno!$A:$A,0),1)," ")</f>
        <v xml:space="preserve"> </v>
      </c>
      <c r="D225" s="6" t="str">
        <f>IF($G225&lt;&gt;" ",IF(INDEX(meno!$E:$E,MATCH(B225,meno!$A:$A,0),1)=0," ",INDEX(meno!$E:$E,MATCH(B225,meno!$A:$A,0),1))," ")</f>
        <v xml:space="preserve"> </v>
      </c>
      <c r="E225" s="7" t="str">
        <f>IF($B225&lt;&gt;" ",IF(INDEX(meno!$F:$F,MATCH($B225,meno!$A:$A,0),1)=0," ",UPPER(INDEX(meno!$F:$F,MATCH($B225,meno!$A:$A,0),1)))," ")</f>
        <v xml:space="preserve"> </v>
      </c>
      <c r="F225" s="18" t="str">
        <f>IF($G225&lt;&gt;" ",INDEX(meno!$D:$D,MATCH(B225,meno!$A:$A,0),1)," ")</f>
        <v xml:space="preserve"> </v>
      </c>
      <c r="G225" s="5" t="str">
        <f>IF(vysl!$H225="C",IF(HOUR(cas!$B226)=9,"DNF",IF(HOUR(cas!$B226)=8,"DQ",cas!$B226))," ")</f>
        <v xml:space="preserve"> </v>
      </c>
      <c r="H225" s="7" t="str">
        <f t="shared" si="7"/>
        <v xml:space="preserve"> </v>
      </c>
      <c r="I225" s="9" t="str">
        <f>IF($G225&lt;&gt;" ",vysl!$A225," ")</f>
        <v xml:space="preserve"> </v>
      </c>
    </row>
    <row r="226" spans="1:9">
      <c r="A226" s="9" t="str">
        <f t="shared" si="6"/>
        <v xml:space="preserve"> </v>
      </c>
      <c r="B226" s="1" t="str">
        <f>IF($G226 &lt;&gt; " ",cas!A227," ")</f>
        <v xml:space="preserve"> </v>
      </c>
      <c r="C226" s="6" t="str">
        <f>IF($G226&lt;&gt;" ",INDEX(meno!$B:$B,MATCH(B226,meno!$A:$A,0),1)," ")</f>
        <v xml:space="preserve"> </v>
      </c>
      <c r="D226" s="6" t="str">
        <f>IF($G226&lt;&gt;" ",IF(INDEX(meno!$E:$E,MATCH(B226,meno!$A:$A,0),1)=0," ",INDEX(meno!$E:$E,MATCH(B226,meno!$A:$A,0),1))," ")</f>
        <v xml:space="preserve"> </v>
      </c>
      <c r="E226" s="7" t="str">
        <f>IF($B226&lt;&gt;" ",IF(INDEX(meno!$F:$F,MATCH($B226,meno!$A:$A,0),1)=0," ",UPPER(INDEX(meno!$F:$F,MATCH($B226,meno!$A:$A,0),1)))," ")</f>
        <v xml:space="preserve"> </v>
      </c>
      <c r="F226" s="18" t="str">
        <f>IF($G226&lt;&gt;" ",INDEX(meno!$D:$D,MATCH(B226,meno!$A:$A,0),1)," ")</f>
        <v xml:space="preserve"> </v>
      </c>
      <c r="G226" s="5" t="str">
        <f>IF(vysl!$H226="C",IF(HOUR(cas!$B227)=9,"DNF",IF(HOUR(cas!$B227)=8,"DQ",cas!$B227))," ")</f>
        <v xml:space="preserve"> </v>
      </c>
      <c r="H226" s="7" t="str">
        <f t="shared" si="7"/>
        <v xml:space="preserve"> </v>
      </c>
      <c r="I226" s="9" t="str">
        <f>IF($G226&lt;&gt;" ",vysl!$A226," ")</f>
        <v xml:space="preserve"> </v>
      </c>
    </row>
    <row r="227" spans="1:9">
      <c r="A227" s="9" t="str">
        <f t="shared" si="6"/>
        <v xml:space="preserve"> </v>
      </c>
      <c r="B227" s="1" t="str">
        <f>IF($G227 &lt;&gt; " ",cas!A228," ")</f>
        <v xml:space="preserve"> </v>
      </c>
      <c r="C227" s="6" t="str">
        <f>IF($G227&lt;&gt;" ",INDEX(meno!$B:$B,MATCH(B227,meno!$A:$A,0),1)," ")</f>
        <v xml:space="preserve"> </v>
      </c>
      <c r="D227" s="6" t="str">
        <f>IF($G227&lt;&gt;" ",IF(INDEX(meno!$E:$E,MATCH(B227,meno!$A:$A,0),1)=0," ",INDEX(meno!$E:$E,MATCH(B227,meno!$A:$A,0),1))," ")</f>
        <v xml:space="preserve"> </v>
      </c>
      <c r="E227" s="7" t="str">
        <f>IF($B227&lt;&gt;" ",IF(INDEX(meno!$F:$F,MATCH($B227,meno!$A:$A,0),1)=0," ",UPPER(INDEX(meno!$F:$F,MATCH($B227,meno!$A:$A,0),1)))," ")</f>
        <v xml:space="preserve"> </v>
      </c>
      <c r="F227" s="18" t="str">
        <f>IF($G227&lt;&gt;" ",INDEX(meno!$D:$D,MATCH(B227,meno!$A:$A,0),1)," ")</f>
        <v xml:space="preserve"> </v>
      </c>
      <c r="G227" s="5" t="str">
        <f>IF(vysl!$H227="C",IF(HOUR(cas!$B228)=9,"DNF",IF(HOUR(cas!$B228)=8,"DQ",cas!$B228))," ")</f>
        <v xml:space="preserve"> </v>
      </c>
      <c r="H227" s="7" t="str">
        <f t="shared" si="7"/>
        <v xml:space="preserve"> </v>
      </c>
      <c r="I227" s="9" t="str">
        <f>IF($G227&lt;&gt;" ",vysl!$A227," ")</f>
        <v xml:space="preserve"> </v>
      </c>
    </row>
    <row r="228" spans="1:9">
      <c r="A228" s="9" t="str">
        <f t="shared" si="6"/>
        <v xml:space="preserve"> </v>
      </c>
      <c r="B228" s="1" t="str">
        <f>IF($G228 &lt;&gt; " ",cas!A229," ")</f>
        <v xml:space="preserve"> </v>
      </c>
      <c r="C228" s="6" t="str">
        <f>IF($G228&lt;&gt;" ",INDEX(meno!$B:$B,MATCH(B228,meno!$A:$A,0),1)," ")</f>
        <v xml:space="preserve"> </v>
      </c>
      <c r="D228" s="6" t="str">
        <f>IF($G228&lt;&gt;" ",IF(INDEX(meno!$E:$E,MATCH(B228,meno!$A:$A,0),1)=0," ",INDEX(meno!$E:$E,MATCH(B228,meno!$A:$A,0),1))," ")</f>
        <v xml:space="preserve"> </v>
      </c>
      <c r="E228" s="7" t="str">
        <f>IF($B228&lt;&gt;" ",IF(INDEX(meno!$F:$F,MATCH($B228,meno!$A:$A,0),1)=0," ",UPPER(INDEX(meno!$F:$F,MATCH($B228,meno!$A:$A,0),1)))," ")</f>
        <v xml:space="preserve"> </v>
      </c>
      <c r="F228" s="18" t="str">
        <f>IF($G228&lt;&gt;" ",INDEX(meno!$D:$D,MATCH(B228,meno!$A:$A,0),1)," ")</f>
        <v xml:space="preserve"> </v>
      </c>
      <c r="G228" s="5" t="str">
        <f>IF(vysl!$H228="C",IF(HOUR(cas!$B229)=9,"DNF",IF(HOUR(cas!$B229)=8,"DQ",cas!$B229))," ")</f>
        <v xml:space="preserve"> </v>
      </c>
      <c r="H228" s="7" t="str">
        <f t="shared" si="7"/>
        <v xml:space="preserve"> </v>
      </c>
      <c r="I228" s="9" t="str">
        <f>IF($G228&lt;&gt;" ",vysl!$A228," ")</f>
        <v xml:space="preserve"> </v>
      </c>
    </row>
    <row r="229" spans="1:9">
      <c r="A229" s="9" t="str">
        <f t="shared" si="6"/>
        <v xml:space="preserve"> </v>
      </c>
      <c r="B229" s="1" t="str">
        <f>IF($G229 &lt;&gt; " ",cas!A230," ")</f>
        <v xml:space="preserve"> </v>
      </c>
      <c r="C229" s="6" t="str">
        <f>IF($G229&lt;&gt;" ",INDEX(meno!$B:$B,MATCH(B229,meno!$A:$A,0),1)," ")</f>
        <v xml:space="preserve"> </v>
      </c>
      <c r="D229" s="6" t="str">
        <f>IF($G229&lt;&gt;" ",IF(INDEX(meno!$E:$E,MATCH(B229,meno!$A:$A,0),1)=0," ",INDEX(meno!$E:$E,MATCH(B229,meno!$A:$A,0),1))," ")</f>
        <v xml:space="preserve"> </v>
      </c>
      <c r="E229" s="7" t="str">
        <f>IF($B229&lt;&gt;" ",IF(INDEX(meno!$F:$F,MATCH($B229,meno!$A:$A,0),1)=0," ",UPPER(INDEX(meno!$F:$F,MATCH($B229,meno!$A:$A,0),1)))," ")</f>
        <v xml:space="preserve"> </v>
      </c>
      <c r="F229" s="18" t="str">
        <f>IF($G229&lt;&gt;" ",INDEX(meno!$D:$D,MATCH(B229,meno!$A:$A,0),1)," ")</f>
        <v xml:space="preserve"> </v>
      </c>
      <c r="G229" s="5" t="str">
        <f>IF(vysl!$H229="C",IF(HOUR(cas!$B230)=9,"DNF",IF(HOUR(cas!$B230)=8,"DQ",cas!$B230))," ")</f>
        <v xml:space="preserve"> </v>
      </c>
      <c r="H229" s="7" t="str">
        <f t="shared" si="7"/>
        <v xml:space="preserve"> </v>
      </c>
      <c r="I229" s="9" t="str">
        <f>IF($G229&lt;&gt;" ",vysl!$A229," ")</f>
        <v xml:space="preserve"> </v>
      </c>
    </row>
    <row r="230" spans="1:9">
      <c r="A230" s="9" t="str">
        <f t="shared" si="6"/>
        <v xml:space="preserve"> </v>
      </c>
      <c r="B230" s="1" t="str">
        <f>IF($G230 &lt;&gt; " ",cas!A231," ")</f>
        <v xml:space="preserve"> </v>
      </c>
      <c r="C230" s="6" t="str">
        <f>IF($G230&lt;&gt;" ",INDEX(meno!$B:$B,MATCH(B230,meno!$A:$A,0),1)," ")</f>
        <v xml:space="preserve"> </v>
      </c>
      <c r="D230" s="6" t="str">
        <f>IF($G230&lt;&gt;" ",IF(INDEX(meno!$E:$E,MATCH(B230,meno!$A:$A,0),1)=0," ",INDEX(meno!$E:$E,MATCH(B230,meno!$A:$A,0),1))," ")</f>
        <v xml:space="preserve"> </v>
      </c>
      <c r="E230" s="7" t="str">
        <f>IF($B230&lt;&gt;" ",IF(INDEX(meno!$F:$F,MATCH($B230,meno!$A:$A,0),1)=0," ",UPPER(INDEX(meno!$F:$F,MATCH($B230,meno!$A:$A,0),1)))," ")</f>
        <v xml:space="preserve"> </v>
      </c>
      <c r="F230" s="18" t="str">
        <f>IF($G230&lt;&gt;" ",INDEX(meno!$D:$D,MATCH(B230,meno!$A:$A,0),1)," ")</f>
        <v xml:space="preserve"> </v>
      </c>
      <c r="G230" s="5" t="str">
        <f>IF(vysl!$H230="C",IF(HOUR(cas!$B231)=9,"DNF",IF(HOUR(cas!$B231)=8,"DQ",cas!$B231))," ")</f>
        <v xml:space="preserve"> </v>
      </c>
      <c r="H230" s="7" t="str">
        <f t="shared" si="7"/>
        <v xml:space="preserve"> </v>
      </c>
      <c r="I230" s="9" t="str">
        <f>IF($G230&lt;&gt;" ",vysl!$A230," ")</f>
        <v xml:space="preserve"> </v>
      </c>
    </row>
    <row r="231" spans="1:9">
      <c r="A231" s="9" t="str">
        <f t="shared" si="6"/>
        <v xml:space="preserve"> </v>
      </c>
      <c r="B231" s="1" t="str">
        <f>IF($G231 &lt;&gt; " ",cas!A232," ")</f>
        <v xml:space="preserve"> </v>
      </c>
      <c r="C231" s="6" t="str">
        <f>IF($G231&lt;&gt;" ",INDEX(meno!$B:$B,MATCH(B231,meno!$A:$A,0),1)," ")</f>
        <v xml:space="preserve"> </v>
      </c>
      <c r="D231" s="6" t="str">
        <f>IF($G231&lt;&gt;" ",IF(INDEX(meno!$E:$E,MATCH(B231,meno!$A:$A,0),1)=0," ",INDEX(meno!$E:$E,MATCH(B231,meno!$A:$A,0),1))," ")</f>
        <v xml:space="preserve"> </v>
      </c>
      <c r="E231" s="7" t="str">
        <f>IF($B231&lt;&gt;" ",IF(INDEX(meno!$F:$F,MATCH($B231,meno!$A:$A,0),1)=0," ",UPPER(INDEX(meno!$F:$F,MATCH($B231,meno!$A:$A,0),1)))," ")</f>
        <v xml:space="preserve"> </v>
      </c>
      <c r="F231" s="18" t="str">
        <f>IF($G231&lt;&gt;" ",INDEX(meno!$D:$D,MATCH(B231,meno!$A:$A,0),1)," ")</f>
        <v xml:space="preserve"> </v>
      </c>
      <c r="G231" s="5" t="str">
        <f>IF(vysl!$H231="C",IF(HOUR(cas!$B232)=9,"DNF",IF(HOUR(cas!$B232)=8,"DQ",cas!$B232))," ")</f>
        <v xml:space="preserve"> </v>
      </c>
      <c r="H231" s="7" t="str">
        <f t="shared" si="7"/>
        <v xml:space="preserve"> </v>
      </c>
      <c r="I231" s="9" t="str">
        <f>IF($G231&lt;&gt;" ",vysl!$A231," ")</f>
        <v xml:space="preserve"> </v>
      </c>
    </row>
    <row r="232" spans="1:9">
      <c r="A232" s="9" t="str">
        <f t="shared" si="6"/>
        <v xml:space="preserve"> </v>
      </c>
      <c r="B232" s="1" t="str">
        <f>IF($G232 &lt;&gt; " ",cas!A233," ")</f>
        <v xml:space="preserve"> </v>
      </c>
      <c r="C232" s="6" t="str">
        <f>IF($G232&lt;&gt;" ",INDEX(meno!$B:$B,MATCH(B232,meno!$A:$A,0),1)," ")</f>
        <v xml:space="preserve"> </v>
      </c>
      <c r="D232" s="6" t="str">
        <f>IF($G232&lt;&gt;" ",IF(INDEX(meno!$E:$E,MATCH(B232,meno!$A:$A,0),1)=0," ",INDEX(meno!$E:$E,MATCH(B232,meno!$A:$A,0),1))," ")</f>
        <v xml:space="preserve"> </v>
      </c>
      <c r="E232" s="7" t="str">
        <f>IF($B232&lt;&gt;" ",IF(INDEX(meno!$F:$F,MATCH($B232,meno!$A:$A,0),1)=0," ",UPPER(INDEX(meno!$F:$F,MATCH($B232,meno!$A:$A,0),1)))," ")</f>
        <v xml:space="preserve"> </v>
      </c>
      <c r="F232" s="18" t="str">
        <f>IF($G232&lt;&gt;" ",INDEX(meno!$D:$D,MATCH(B232,meno!$A:$A,0),1)," ")</f>
        <v xml:space="preserve"> </v>
      </c>
      <c r="G232" s="5" t="str">
        <f>IF(vysl!$H232="C",IF(HOUR(cas!$B233)=9,"DNF",IF(HOUR(cas!$B233)=8,"DQ",cas!$B233))," ")</f>
        <v xml:space="preserve"> </v>
      </c>
      <c r="H232" s="7" t="str">
        <f t="shared" si="7"/>
        <v xml:space="preserve"> </v>
      </c>
      <c r="I232" s="9" t="str">
        <f>IF($G232&lt;&gt;" ",vysl!$A232," ")</f>
        <v xml:space="preserve"> </v>
      </c>
    </row>
    <row r="233" spans="1:9">
      <c r="A233" s="9" t="str">
        <f t="shared" si="6"/>
        <v xml:space="preserve"> </v>
      </c>
      <c r="B233" s="1" t="str">
        <f>IF($G233 &lt;&gt; " ",cas!A234," ")</f>
        <v xml:space="preserve"> </v>
      </c>
      <c r="C233" s="6" t="str">
        <f>IF($G233&lt;&gt;" ",INDEX(meno!$B:$B,MATCH(B233,meno!$A:$A,0),1)," ")</f>
        <v xml:space="preserve"> </v>
      </c>
      <c r="D233" s="6" t="str">
        <f>IF($G233&lt;&gt;" ",IF(INDEX(meno!$E:$E,MATCH(B233,meno!$A:$A,0),1)=0," ",INDEX(meno!$E:$E,MATCH(B233,meno!$A:$A,0),1))," ")</f>
        <v xml:space="preserve"> </v>
      </c>
      <c r="E233" s="7" t="str">
        <f>IF($B233&lt;&gt;" ",IF(INDEX(meno!$F:$F,MATCH($B233,meno!$A:$A,0),1)=0," ",UPPER(INDEX(meno!$F:$F,MATCH($B233,meno!$A:$A,0),1)))," ")</f>
        <v xml:space="preserve"> </v>
      </c>
      <c r="F233" s="18" t="str">
        <f>IF($G233&lt;&gt;" ",INDEX(meno!$D:$D,MATCH(B233,meno!$A:$A,0),1)," ")</f>
        <v xml:space="preserve"> </v>
      </c>
      <c r="G233" s="5" t="str">
        <f>IF(vysl!$H233="C",IF(HOUR(cas!$B234)=9,"DNF",IF(HOUR(cas!$B234)=8,"DQ",cas!$B234))," ")</f>
        <v xml:space="preserve"> </v>
      </c>
      <c r="H233" s="7" t="str">
        <f t="shared" si="7"/>
        <v xml:space="preserve"> </v>
      </c>
      <c r="I233" s="9" t="str">
        <f>IF($G233&lt;&gt;" ",vysl!$A233," ")</f>
        <v xml:space="preserve"> </v>
      </c>
    </row>
    <row r="234" spans="1:9">
      <c r="A234" s="9" t="str">
        <f t="shared" si="6"/>
        <v xml:space="preserve"> </v>
      </c>
      <c r="B234" s="1" t="str">
        <f>IF($G234 &lt;&gt; " ",cas!A235," ")</f>
        <v xml:space="preserve"> </v>
      </c>
      <c r="C234" s="6" t="str">
        <f>IF($G234&lt;&gt;" ",INDEX(meno!$B:$B,MATCH(B234,meno!$A:$A,0),1)," ")</f>
        <v xml:space="preserve"> </v>
      </c>
      <c r="D234" s="6" t="str">
        <f>IF($G234&lt;&gt;" ",IF(INDEX(meno!$E:$E,MATCH(B234,meno!$A:$A,0),1)=0," ",INDEX(meno!$E:$E,MATCH(B234,meno!$A:$A,0),1))," ")</f>
        <v xml:space="preserve"> </v>
      </c>
      <c r="E234" s="7" t="str">
        <f>IF($B234&lt;&gt;" ",IF(INDEX(meno!$F:$F,MATCH($B234,meno!$A:$A,0),1)=0," ",UPPER(INDEX(meno!$F:$F,MATCH($B234,meno!$A:$A,0),1)))," ")</f>
        <v xml:space="preserve"> </v>
      </c>
      <c r="F234" s="18" t="str">
        <f>IF($G234&lt;&gt;" ",INDEX(meno!$D:$D,MATCH(B234,meno!$A:$A,0),1)," ")</f>
        <v xml:space="preserve"> </v>
      </c>
      <c r="G234" s="5" t="str">
        <f>IF(vysl!$H234="C",IF(HOUR(cas!$B235)=9,"DNF",IF(HOUR(cas!$B235)=8,"DQ",cas!$B235))," ")</f>
        <v xml:space="preserve"> </v>
      </c>
      <c r="H234" s="7" t="str">
        <f t="shared" si="7"/>
        <v xml:space="preserve"> </v>
      </c>
      <c r="I234" s="9" t="str">
        <f>IF($G234&lt;&gt;" ",vysl!$A234," ")</f>
        <v xml:space="preserve"> </v>
      </c>
    </row>
    <row r="235" spans="1:9">
      <c r="A235" s="9" t="str">
        <f t="shared" si="6"/>
        <v xml:space="preserve"> </v>
      </c>
      <c r="B235" s="1" t="str">
        <f>IF($G235 &lt;&gt; " ",cas!A236," ")</f>
        <v xml:space="preserve"> </v>
      </c>
      <c r="C235" s="6" t="str">
        <f>IF($G235&lt;&gt;" ",INDEX(meno!$B:$B,MATCH(B235,meno!$A:$A,0),1)," ")</f>
        <v xml:space="preserve"> </v>
      </c>
      <c r="D235" s="6" t="str">
        <f>IF($G235&lt;&gt;" ",IF(INDEX(meno!$E:$E,MATCH(B235,meno!$A:$A,0),1)=0," ",INDEX(meno!$E:$E,MATCH(B235,meno!$A:$A,0),1))," ")</f>
        <v xml:space="preserve"> </v>
      </c>
      <c r="E235" s="7" t="str">
        <f>IF($B235&lt;&gt;" ",IF(INDEX(meno!$F:$F,MATCH($B235,meno!$A:$A,0),1)=0," ",UPPER(INDEX(meno!$F:$F,MATCH($B235,meno!$A:$A,0),1)))," ")</f>
        <v xml:space="preserve"> </v>
      </c>
      <c r="F235" s="18" t="str">
        <f>IF($G235&lt;&gt;" ",INDEX(meno!$D:$D,MATCH(B235,meno!$A:$A,0),1)," ")</f>
        <v xml:space="preserve"> </v>
      </c>
      <c r="G235" s="5" t="str">
        <f>IF(vysl!$H235="C",IF(HOUR(cas!$B236)=9,"DNF",IF(HOUR(cas!$B236)=8,"DQ",cas!$B236))," ")</f>
        <v xml:space="preserve"> </v>
      </c>
      <c r="H235" s="7" t="str">
        <f t="shared" si="7"/>
        <v xml:space="preserve"> </v>
      </c>
      <c r="I235" s="9" t="str">
        <f>IF($G235&lt;&gt;" ",vysl!$A235," ")</f>
        <v xml:space="preserve"> </v>
      </c>
    </row>
    <row r="236" spans="1:9">
      <c r="A236" s="9" t="str">
        <f t="shared" si="6"/>
        <v xml:space="preserve"> </v>
      </c>
      <c r="B236" s="1" t="str">
        <f>IF($G236 &lt;&gt; " ",cas!A237," ")</f>
        <v xml:space="preserve"> </v>
      </c>
      <c r="C236" s="6" t="str">
        <f>IF($G236&lt;&gt;" ",INDEX(meno!$B:$B,MATCH(B236,meno!$A:$A,0),1)," ")</f>
        <v xml:space="preserve"> </v>
      </c>
      <c r="D236" s="6" t="str">
        <f>IF($G236&lt;&gt;" ",IF(INDEX(meno!$E:$E,MATCH(B236,meno!$A:$A,0),1)=0," ",INDEX(meno!$E:$E,MATCH(B236,meno!$A:$A,0),1))," ")</f>
        <v xml:space="preserve"> </v>
      </c>
      <c r="E236" s="7" t="str">
        <f>IF($B236&lt;&gt;" ",IF(INDEX(meno!$F:$F,MATCH($B236,meno!$A:$A,0),1)=0," ",UPPER(INDEX(meno!$F:$F,MATCH($B236,meno!$A:$A,0),1)))," ")</f>
        <v xml:space="preserve"> </v>
      </c>
      <c r="F236" s="18" t="str">
        <f>IF($G236&lt;&gt;" ",INDEX(meno!$D:$D,MATCH(B236,meno!$A:$A,0),1)," ")</f>
        <v xml:space="preserve"> </v>
      </c>
      <c r="G236" s="5" t="str">
        <f>IF(vysl!$H236="C",IF(HOUR(cas!$B237)=9,"DNF",IF(HOUR(cas!$B237)=8,"DQ",cas!$B237))," ")</f>
        <v xml:space="preserve"> </v>
      </c>
      <c r="H236" s="7" t="str">
        <f t="shared" si="7"/>
        <v xml:space="preserve"> </v>
      </c>
      <c r="I236" s="9" t="str">
        <f>IF($G236&lt;&gt;" ",vysl!$A236," ")</f>
        <v xml:space="preserve"> </v>
      </c>
    </row>
    <row r="237" spans="1:9">
      <c r="A237" s="9" t="str">
        <f t="shared" si="6"/>
        <v xml:space="preserve"> </v>
      </c>
      <c r="B237" s="1" t="str">
        <f>IF($G237 &lt;&gt; " ",cas!A238," ")</f>
        <v xml:space="preserve"> </v>
      </c>
      <c r="C237" s="6" t="str">
        <f>IF($G237&lt;&gt;" ",INDEX(meno!$B:$B,MATCH(B237,meno!$A:$A,0),1)," ")</f>
        <v xml:space="preserve"> </v>
      </c>
      <c r="D237" s="6" t="str">
        <f>IF($G237&lt;&gt;" ",IF(INDEX(meno!$E:$E,MATCH(B237,meno!$A:$A,0),1)=0," ",INDEX(meno!$E:$E,MATCH(B237,meno!$A:$A,0),1))," ")</f>
        <v xml:space="preserve"> </v>
      </c>
      <c r="E237" s="7" t="str">
        <f>IF($B237&lt;&gt;" ",IF(INDEX(meno!$F:$F,MATCH($B237,meno!$A:$A,0),1)=0," ",UPPER(INDEX(meno!$F:$F,MATCH($B237,meno!$A:$A,0),1)))," ")</f>
        <v xml:space="preserve"> </v>
      </c>
      <c r="F237" s="18" t="str">
        <f>IF($G237&lt;&gt;" ",INDEX(meno!$D:$D,MATCH(B237,meno!$A:$A,0),1)," ")</f>
        <v xml:space="preserve"> </v>
      </c>
      <c r="G237" s="5" t="str">
        <f>IF(vysl!$H237="C",IF(HOUR(cas!$B238)=9,"DNF",IF(HOUR(cas!$B238)=8,"DQ",cas!$B238))," ")</f>
        <v xml:space="preserve"> </v>
      </c>
      <c r="H237" s="7" t="str">
        <f t="shared" si="7"/>
        <v xml:space="preserve"> </v>
      </c>
      <c r="I237" s="9" t="str">
        <f>IF($G237&lt;&gt;" ",vysl!$A237," ")</f>
        <v xml:space="preserve"> </v>
      </c>
    </row>
    <row r="238" spans="1:9">
      <c r="A238" s="9" t="str">
        <f t="shared" si="6"/>
        <v xml:space="preserve"> </v>
      </c>
      <c r="B238" s="1" t="str">
        <f>IF($G238 &lt;&gt; " ",cas!A239," ")</f>
        <v xml:space="preserve"> </v>
      </c>
      <c r="C238" s="6" t="str">
        <f>IF($G238&lt;&gt;" ",INDEX(meno!$B:$B,MATCH(B238,meno!$A:$A,0),1)," ")</f>
        <v xml:space="preserve"> </v>
      </c>
      <c r="D238" s="6" t="str">
        <f>IF($G238&lt;&gt;" ",IF(INDEX(meno!$E:$E,MATCH(B238,meno!$A:$A,0),1)=0," ",INDEX(meno!$E:$E,MATCH(B238,meno!$A:$A,0),1))," ")</f>
        <v xml:space="preserve"> </v>
      </c>
      <c r="E238" s="7" t="str">
        <f>IF($B238&lt;&gt;" ",IF(INDEX(meno!$F:$F,MATCH($B238,meno!$A:$A,0),1)=0," ",UPPER(INDEX(meno!$F:$F,MATCH($B238,meno!$A:$A,0),1)))," ")</f>
        <v xml:space="preserve"> </v>
      </c>
      <c r="F238" s="18" t="str">
        <f>IF($G238&lt;&gt;" ",INDEX(meno!$D:$D,MATCH(B238,meno!$A:$A,0),1)," ")</f>
        <v xml:space="preserve"> </v>
      </c>
      <c r="G238" s="5" t="str">
        <f>IF(vysl!$H238="C",IF(HOUR(cas!$B239)=9,"DNF",IF(HOUR(cas!$B239)=8,"DQ",cas!$B239))," ")</f>
        <v xml:space="preserve"> </v>
      </c>
      <c r="H238" s="7" t="str">
        <f t="shared" si="7"/>
        <v xml:space="preserve"> </v>
      </c>
      <c r="I238" s="9" t="str">
        <f>IF($G238&lt;&gt;" ",vysl!$A238," ")</f>
        <v xml:space="preserve"> </v>
      </c>
    </row>
    <row r="239" spans="1:9">
      <c r="A239" s="9" t="str">
        <f t="shared" si="6"/>
        <v xml:space="preserve"> </v>
      </c>
      <c r="B239" s="1" t="str">
        <f>IF($G239 &lt;&gt; " ",cas!A240," ")</f>
        <v xml:space="preserve"> </v>
      </c>
      <c r="C239" s="6" t="str">
        <f>IF($G239&lt;&gt;" ",INDEX(meno!$B:$B,MATCH(B239,meno!$A:$A,0),1)," ")</f>
        <v xml:space="preserve"> </v>
      </c>
      <c r="D239" s="6" t="str">
        <f>IF($G239&lt;&gt;" ",IF(INDEX(meno!$E:$E,MATCH(B239,meno!$A:$A,0),1)=0," ",INDEX(meno!$E:$E,MATCH(B239,meno!$A:$A,0),1))," ")</f>
        <v xml:space="preserve"> </v>
      </c>
      <c r="E239" s="7" t="str">
        <f>IF($B239&lt;&gt;" ",IF(INDEX(meno!$F:$F,MATCH($B239,meno!$A:$A,0),1)=0," ",UPPER(INDEX(meno!$F:$F,MATCH($B239,meno!$A:$A,0),1)))," ")</f>
        <v xml:space="preserve"> </v>
      </c>
      <c r="F239" s="18" t="str">
        <f>IF($G239&lt;&gt;" ",INDEX(meno!$D:$D,MATCH(B239,meno!$A:$A,0),1)," ")</f>
        <v xml:space="preserve"> </v>
      </c>
      <c r="G239" s="5" t="str">
        <f>IF(vysl!$H239="C",IF(HOUR(cas!$B240)=9,"DNF",IF(HOUR(cas!$B240)=8,"DQ",cas!$B240))," ")</f>
        <v xml:space="preserve"> </v>
      </c>
      <c r="H239" s="7" t="str">
        <f t="shared" si="7"/>
        <v xml:space="preserve"> </v>
      </c>
      <c r="I239" s="9" t="str">
        <f>IF($G239&lt;&gt;" ",vysl!$A239," ")</f>
        <v xml:space="preserve"> </v>
      </c>
    </row>
    <row r="240" spans="1:9">
      <c r="A240" s="9" t="str">
        <f t="shared" si="6"/>
        <v xml:space="preserve"> </v>
      </c>
      <c r="B240" s="1" t="str">
        <f>IF($G240 &lt;&gt; " ",cas!A241," ")</f>
        <v xml:space="preserve"> </v>
      </c>
      <c r="C240" s="6" t="str">
        <f>IF($G240&lt;&gt;" ",INDEX(meno!$B:$B,MATCH(B240,meno!$A:$A,0),1)," ")</f>
        <v xml:space="preserve"> </v>
      </c>
      <c r="D240" s="6" t="str">
        <f>IF($G240&lt;&gt;" ",IF(INDEX(meno!$E:$E,MATCH(B240,meno!$A:$A,0),1)=0," ",INDEX(meno!$E:$E,MATCH(B240,meno!$A:$A,0),1))," ")</f>
        <v xml:space="preserve"> </v>
      </c>
      <c r="E240" s="7" t="str">
        <f>IF($B240&lt;&gt;" ",IF(INDEX(meno!$F:$F,MATCH($B240,meno!$A:$A,0),1)=0," ",UPPER(INDEX(meno!$F:$F,MATCH($B240,meno!$A:$A,0),1)))," ")</f>
        <v xml:space="preserve"> </v>
      </c>
      <c r="F240" s="18" t="str">
        <f>IF($G240&lt;&gt;" ",INDEX(meno!$D:$D,MATCH(B240,meno!$A:$A,0),1)," ")</f>
        <v xml:space="preserve"> </v>
      </c>
      <c r="G240" s="5" t="str">
        <f>IF(vysl!$H240="C",IF(HOUR(cas!$B241)=9,"DNF",IF(HOUR(cas!$B241)=8,"DQ",cas!$B241))," ")</f>
        <v xml:space="preserve"> </v>
      </c>
      <c r="H240" s="7" t="str">
        <f t="shared" si="7"/>
        <v xml:space="preserve"> </v>
      </c>
      <c r="I240" s="9" t="str">
        <f>IF($G240&lt;&gt;" ",vysl!$A240," ")</f>
        <v xml:space="preserve"> </v>
      </c>
    </row>
    <row r="241" spans="1:9">
      <c r="A241" s="9" t="str">
        <f t="shared" si="6"/>
        <v xml:space="preserve"> </v>
      </c>
      <c r="B241" s="1" t="str">
        <f>IF($G241 &lt;&gt; " ",cas!A242," ")</f>
        <v xml:space="preserve"> </v>
      </c>
      <c r="C241" s="6" t="str">
        <f>IF($G241&lt;&gt;" ",INDEX(meno!$B:$B,MATCH(B241,meno!$A:$A,0),1)," ")</f>
        <v xml:space="preserve"> </v>
      </c>
      <c r="D241" s="6" t="str">
        <f>IF($G241&lt;&gt;" ",IF(INDEX(meno!$E:$E,MATCH(B241,meno!$A:$A,0),1)=0," ",INDEX(meno!$E:$E,MATCH(B241,meno!$A:$A,0),1))," ")</f>
        <v xml:space="preserve"> </v>
      </c>
      <c r="E241" s="7" t="str">
        <f>IF($B241&lt;&gt;" ",IF(INDEX(meno!$F:$F,MATCH($B241,meno!$A:$A,0),1)=0," ",UPPER(INDEX(meno!$F:$F,MATCH($B241,meno!$A:$A,0),1)))," ")</f>
        <v xml:space="preserve"> </v>
      </c>
      <c r="F241" s="18" t="str">
        <f>IF($G241&lt;&gt;" ",INDEX(meno!$D:$D,MATCH(B241,meno!$A:$A,0),1)," ")</f>
        <v xml:space="preserve"> </v>
      </c>
      <c r="G241" s="5" t="str">
        <f>IF(vysl!$H241="C",IF(HOUR(cas!$B242)=9,"DNF",IF(HOUR(cas!$B242)=8,"DQ",cas!$B242))," ")</f>
        <v xml:space="preserve"> </v>
      </c>
      <c r="H241" s="7" t="str">
        <f t="shared" si="7"/>
        <v xml:space="preserve"> </v>
      </c>
      <c r="I241" s="9" t="str">
        <f>IF($G241&lt;&gt;" ",vysl!$A241," ")</f>
        <v xml:space="preserve"> </v>
      </c>
    </row>
    <row r="242" spans="1:9">
      <c r="A242" s="9" t="str">
        <f t="shared" si="6"/>
        <v xml:space="preserve"> </v>
      </c>
      <c r="B242" s="1" t="str">
        <f>IF($G242 &lt;&gt; " ",cas!A243," ")</f>
        <v xml:space="preserve"> </v>
      </c>
      <c r="C242" s="6" t="str">
        <f>IF($G242&lt;&gt;" ",INDEX(meno!$B:$B,MATCH(B242,meno!$A:$A,0),1)," ")</f>
        <v xml:space="preserve"> </v>
      </c>
      <c r="D242" s="6" t="str">
        <f>IF($G242&lt;&gt;" ",IF(INDEX(meno!$E:$E,MATCH(B242,meno!$A:$A,0),1)=0," ",INDEX(meno!$E:$E,MATCH(B242,meno!$A:$A,0),1))," ")</f>
        <v xml:space="preserve"> </v>
      </c>
      <c r="E242" s="7" t="str">
        <f>IF($B242&lt;&gt;" ",IF(INDEX(meno!$F:$F,MATCH($B242,meno!$A:$A,0),1)=0," ",UPPER(INDEX(meno!$F:$F,MATCH($B242,meno!$A:$A,0),1)))," ")</f>
        <v xml:space="preserve"> </v>
      </c>
      <c r="F242" s="18" t="str">
        <f>IF($G242&lt;&gt;" ",INDEX(meno!$D:$D,MATCH(B242,meno!$A:$A,0),1)," ")</f>
        <v xml:space="preserve"> </v>
      </c>
      <c r="G242" s="5" t="str">
        <f>IF(vysl!$H242="C",IF(HOUR(cas!$B243)=9,"DNF",IF(HOUR(cas!$B243)=8,"DQ",cas!$B243))," ")</f>
        <v xml:space="preserve"> </v>
      </c>
      <c r="H242" s="7" t="str">
        <f t="shared" si="7"/>
        <v xml:space="preserve"> </v>
      </c>
      <c r="I242" s="9" t="str">
        <f>IF($G242&lt;&gt;" ",vysl!$A242," ")</f>
        <v xml:space="preserve"> </v>
      </c>
    </row>
    <row r="243" spans="1:9">
      <c r="A243" s="9" t="str">
        <f t="shared" si="6"/>
        <v xml:space="preserve"> </v>
      </c>
      <c r="B243" s="1" t="str">
        <f>IF($G243 &lt;&gt; " ",cas!A244," ")</f>
        <v xml:space="preserve"> </v>
      </c>
      <c r="C243" s="6" t="str">
        <f>IF($G243&lt;&gt;" ",INDEX(meno!$B:$B,MATCH(B243,meno!$A:$A,0),1)," ")</f>
        <v xml:space="preserve"> </v>
      </c>
      <c r="D243" s="6" t="str">
        <f>IF($G243&lt;&gt;" ",IF(INDEX(meno!$E:$E,MATCH(B243,meno!$A:$A,0),1)=0," ",INDEX(meno!$E:$E,MATCH(B243,meno!$A:$A,0),1))," ")</f>
        <v xml:space="preserve"> </v>
      </c>
      <c r="E243" s="7" t="str">
        <f>IF($B243&lt;&gt;" ",IF(INDEX(meno!$F:$F,MATCH($B243,meno!$A:$A,0),1)=0," ",UPPER(INDEX(meno!$F:$F,MATCH($B243,meno!$A:$A,0),1)))," ")</f>
        <v xml:space="preserve"> </v>
      </c>
      <c r="F243" s="18" t="str">
        <f>IF($G243&lt;&gt;" ",INDEX(meno!$D:$D,MATCH(B243,meno!$A:$A,0),1)," ")</f>
        <v xml:space="preserve"> </v>
      </c>
      <c r="G243" s="5" t="str">
        <f>IF(vysl!$H243="C",IF(HOUR(cas!$B244)=9,"DNF",IF(HOUR(cas!$B244)=8,"DQ",cas!$B244))," ")</f>
        <v xml:space="preserve"> </v>
      </c>
      <c r="H243" s="7" t="str">
        <f t="shared" si="7"/>
        <v xml:space="preserve"> </v>
      </c>
      <c r="I243" s="9" t="str">
        <f>IF($G243&lt;&gt;" ",vysl!$A243," ")</f>
        <v xml:space="preserve"> </v>
      </c>
    </row>
    <row r="244" spans="1:9">
      <c r="A244" s="9" t="str">
        <f t="shared" si="6"/>
        <v xml:space="preserve"> </v>
      </c>
      <c r="B244" s="1" t="str">
        <f>IF($G244 &lt;&gt; " ",cas!A245," ")</f>
        <v xml:space="preserve"> </v>
      </c>
      <c r="C244" s="6" t="str">
        <f>IF($G244&lt;&gt;" ",INDEX(meno!$B:$B,MATCH(B244,meno!$A:$A,0),1)," ")</f>
        <v xml:space="preserve"> </v>
      </c>
      <c r="D244" s="6" t="str">
        <f>IF($G244&lt;&gt;" ",IF(INDEX(meno!$E:$E,MATCH(B244,meno!$A:$A,0),1)=0," ",INDEX(meno!$E:$E,MATCH(B244,meno!$A:$A,0),1))," ")</f>
        <v xml:space="preserve"> </v>
      </c>
      <c r="E244" s="7" t="str">
        <f>IF($B244&lt;&gt;" ",IF(INDEX(meno!$F:$F,MATCH($B244,meno!$A:$A,0),1)=0," ",UPPER(INDEX(meno!$F:$F,MATCH($B244,meno!$A:$A,0),1)))," ")</f>
        <v xml:space="preserve"> </v>
      </c>
      <c r="F244" s="18" t="str">
        <f>IF($G244&lt;&gt;" ",INDEX(meno!$D:$D,MATCH(B244,meno!$A:$A,0),1)," ")</f>
        <v xml:space="preserve"> </v>
      </c>
      <c r="G244" s="5" t="str">
        <f>IF(vysl!$H244="C",IF(HOUR(cas!$B245)=9,"DNF",IF(HOUR(cas!$B245)=8,"DQ",cas!$B245))," ")</f>
        <v xml:space="preserve"> </v>
      </c>
      <c r="H244" s="7" t="str">
        <f t="shared" si="7"/>
        <v xml:space="preserve"> </v>
      </c>
      <c r="I244" s="9" t="str">
        <f>IF($G244&lt;&gt;" ",vysl!$A244," ")</f>
        <v xml:space="preserve"> </v>
      </c>
    </row>
    <row r="245" spans="1:9">
      <c r="A245" s="9" t="str">
        <f t="shared" si="6"/>
        <v xml:space="preserve"> </v>
      </c>
      <c r="B245" s="1" t="str">
        <f>IF($G245 &lt;&gt; " ",cas!A246," ")</f>
        <v xml:space="preserve"> </v>
      </c>
      <c r="C245" s="6" t="str">
        <f>IF($G245&lt;&gt;" ",INDEX(meno!$B:$B,MATCH(B245,meno!$A:$A,0),1)," ")</f>
        <v xml:space="preserve"> </v>
      </c>
      <c r="D245" s="6" t="str">
        <f>IF($G245&lt;&gt;" ",IF(INDEX(meno!$E:$E,MATCH(B245,meno!$A:$A,0),1)=0," ",INDEX(meno!$E:$E,MATCH(B245,meno!$A:$A,0),1))," ")</f>
        <v xml:space="preserve"> </v>
      </c>
      <c r="E245" s="7" t="str">
        <f>IF($B245&lt;&gt;" ",IF(INDEX(meno!$F:$F,MATCH($B245,meno!$A:$A,0),1)=0," ",UPPER(INDEX(meno!$F:$F,MATCH($B245,meno!$A:$A,0),1)))," ")</f>
        <v xml:space="preserve"> </v>
      </c>
      <c r="F245" s="18" t="str">
        <f>IF($G245&lt;&gt;" ",INDEX(meno!$D:$D,MATCH(B245,meno!$A:$A,0),1)," ")</f>
        <v xml:space="preserve"> </v>
      </c>
      <c r="G245" s="5" t="str">
        <f>IF(vysl!$H245="C",IF(HOUR(cas!$B246)=9,"DNF",IF(HOUR(cas!$B246)=8,"DQ",cas!$B246))," ")</f>
        <v xml:space="preserve"> </v>
      </c>
      <c r="H245" s="7" t="str">
        <f t="shared" si="7"/>
        <v xml:space="preserve"> </v>
      </c>
      <c r="I245" s="9" t="str">
        <f>IF($G245&lt;&gt;" ",vysl!$A245," ")</f>
        <v xml:space="preserve"> </v>
      </c>
    </row>
    <row r="246" spans="1:9">
      <c r="A246" s="9" t="str">
        <f t="shared" si="6"/>
        <v xml:space="preserve"> </v>
      </c>
      <c r="B246" s="1" t="str">
        <f>IF($G246 &lt;&gt; " ",cas!A247," ")</f>
        <v xml:space="preserve"> </v>
      </c>
      <c r="C246" s="6" t="str">
        <f>IF($G246&lt;&gt;" ",INDEX(meno!$B:$B,MATCH(B246,meno!$A:$A,0),1)," ")</f>
        <v xml:space="preserve"> </v>
      </c>
      <c r="D246" s="6" t="str">
        <f>IF($G246&lt;&gt;" ",IF(INDEX(meno!$E:$E,MATCH(B246,meno!$A:$A,0),1)=0," ",INDEX(meno!$E:$E,MATCH(B246,meno!$A:$A,0),1))," ")</f>
        <v xml:space="preserve"> </v>
      </c>
      <c r="E246" s="7" t="str">
        <f>IF($B246&lt;&gt;" ",IF(INDEX(meno!$F:$F,MATCH($B246,meno!$A:$A,0),1)=0," ",UPPER(INDEX(meno!$F:$F,MATCH($B246,meno!$A:$A,0),1)))," ")</f>
        <v xml:space="preserve"> </v>
      </c>
      <c r="F246" s="18" t="str">
        <f>IF($G246&lt;&gt;" ",INDEX(meno!$D:$D,MATCH(B246,meno!$A:$A,0),1)," ")</f>
        <v xml:space="preserve"> </v>
      </c>
      <c r="G246" s="5" t="str">
        <f>IF(vysl!$H246="C",IF(HOUR(cas!$B247)=9,"DNF",IF(HOUR(cas!$B247)=8,"DQ",cas!$B247))," ")</f>
        <v xml:space="preserve"> </v>
      </c>
      <c r="H246" s="7" t="str">
        <f t="shared" si="7"/>
        <v xml:space="preserve"> </v>
      </c>
      <c r="I246" s="9" t="str">
        <f>IF($G246&lt;&gt;" ",vysl!$A246," ")</f>
        <v xml:space="preserve"> </v>
      </c>
    </row>
    <row r="247" spans="1:9">
      <c r="A247" s="9" t="str">
        <f t="shared" si="6"/>
        <v xml:space="preserve"> </v>
      </c>
      <c r="B247" s="1" t="str">
        <f>IF($G247 &lt;&gt; " ",cas!A248," ")</f>
        <v xml:space="preserve"> </v>
      </c>
      <c r="C247" s="6" t="str">
        <f>IF($G247&lt;&gt;" ",INDEX(meno!$B:$B,MATCH(B247,meno!$A:$A,0),1)," ")</f>
        <v xml:space="preserve"> </v>
      </c>
      <c r="D247" s="6" t="str">
        <f>IF($G247&lt;&gt;" ",IF(INDEX(meno!$E:$E,MATCH(B247,meno!$A:$A,0),1)=0," ",INDEX(meno!$E:$E,MATCH(B247,meno!$A:$A,0),1))," ")</f>
        <v xml:space="preserve"> </v>
      </c>
      <c r="E247" s="7" t="str">
        <f>IF($B247&lt;&gt;" ",IF(INDEX(meno!$F:$F,MATCH($B247,meno!$A:$A,0),1)=0," ",UPPER(INDEX(meno!$F:$F,MATCH($B247,meno!$A:$A,0),1)))," ")</f>
        <v xml:space="preserve"> </v>
      </c>
      <c r="F247" s="18" t="str">
        <f>IF($G247&lt;&gt;" ",INDEX(meno!$D:$D,MATCH(B247,meno!$A:$A,0),1)," ")</f>
        <v xml:space="preserve"> </v>
      </c>
      <c r="G247" s="5" t="str">
        <f>IF(vysl!$H247="C",IF(HOUR(cas!$B248)=9,"DNF",IF(HOUR(cas!$B248)=8,"DQ",cas!$B248))," ")</f>
        <v xml:space="preserve"> </v>
      </c>
      <c r="H247" s="7" t="str">
        <f t="shared" si="7"/>
        <v xml:space="preserve"> </v>
      </c>
      <c r="I247" s="9" t="str">
        <f>IF($G247&lt;&gt;" ",vysl!$A247," ")</f>
        <v xml:space="preserve"> </v>
      </c>
    </row>
    <row r="248" spans="1:9">
      <c r="A248" s="9" t="str">
        <f t="shared" si="6"/>
        <v xml:space="preserve"> </v>
      </c>
      <c r="B248" s="1" t="str">
        <f>IF($G248 &lt;&gt; " ",cas!A249," ")</f>
        <v xml:space="preserve"> </v>
      </c>
      <c r="C248" s="6" t="str">
        <f>IF($G248&lt;&gt;" ",INDEX(meno!$B:$B,MATCH(B248,meno!$A:$A,0),1)," ")</f>
        <v xml:space="preserve"> </v>
      </c>
      <c r="D248" s="6" t="str">
        <f>IF($G248&lt;&gt;" ",IF(INDEX(meno!$E:$E,MATCH(B248,meno!$A:$A,0),1)=0," ",INDEX(meno!$E:$E,MATCH(B248,meno!$A:$A,0),1))," ")</f>
        <v xml:space="preserve"> </v>
      </c>
      <c r="E248" s="7" t="str">
        <f>IF($B248&lt;&gt;" ",IF(INDEX(meno!$F:$F,MATCH($B248,meno!$A:$A,0),1)=0," ",UPPER(INDEX(meno!$F:$F,MATCH($B248,meno!$A:$A,0),1)))," ")</f>
        <v xml:space="preserve"> </v>
      </c>
      <c r="F248" s="18" t="str">
        <f>IF($G248&lt;&gt;" ",INDEX(meno!$D:$D,MATCH(B248,meno!$A:$A,0),1)," ")</f>
        <v xml:space="preserve"> </v>
      </c>
      <c r="G248" s="5" t="str">
        <f>IF(vysl!$H248="C",IF(HOUR(cas!$B249)=9,"DNF",IF(HOUR(cas!$B249)=8,"DQ",cas!$B249))," ")</f>
        <v xml:space="preserve"> </v>
      </c>
      <c r="H248" s="7" t="str">
        <f t="shared" si="7"/>
        <v xml:space="preserve"> </v>
      </c>
      <c r="I248" s="9" t="str">
        <f>IF($G248&lt;&gt;" ",vysl!$A248," ")</f>
        <v xml:space="preserve"> </v>
      </c>
    </row>
    <row r="249" spans="1:9">
      <c r="A249" s="9" t="str">
        <f t="shared" si="6"/>
        <v xml:space="preserve"> </v>
      </c>
      <c r="B249" s="1" t="str">
        <f>IF($G249 &lt;&gt; " ",cas!A250," ")</f>
        <v xml:space="preserve"> </v>
      </c>
      <c r="C249" s="6" t="str">
        <f>IF($G249&lt;&gt;" ",INDEX(meno!$B:$B,MATCH(B249,meno!$A:$A,0),1)," ")</f>
        <v xml:space="preserve"> </v>
      </c>
      <c r="D249" s="6" t="str">
        <f>IF($G249&lt;&gt;" ",IF(INDEX(meno!$E:$E,MATCH(B249,meno!$A:$A,0),1)=0," ",INDEX(meno!$E:$E,MATCH(B249,meno!$A:$A,0),1))," ")</f>
        <v xml:space="preserve"> </v>
      </c>
      <c r="E249" s="7" t="str">
        <f>IF($B249&lt;&gt;" ",IF(INDEX(meno!$F:$F,MATCH($B249,meno!$A:$A,0),1)=0," ",UPPER(INDEX(meno!$F:$F,MATCH($B249,meno!$A:$A,0),1)))," ")</f>
        <v xml:space="preserve"> </v>
      </c>
      <c r="F249" s="18" t="str">
        <f>IF($G249&lt;&gt;" ",INDEX(meno!$D:$D,MATCH(B249,meno!$A:$A,0),1)," ")</f>
        <v xml:space="preserve"> </v>
      </c>
      <c r="G249" s="5" t="str">
        <f>IF(vysl!$H249="C",IF(HOUR(cas!$B250)=9,"DNF",IF(HOUR(cas!$B250)=8,"DQ",cas!$B250))," ")</f>
        <v xml:space="preserve"> </v>
      </c>
      <c r="H249" s="7" t="str">
        <f t="shared" si="7"/>
        <v xml:space="preserve"> </v>
      </c>
      <c r="I249" s="9" t="str">
        <f>IF($G249&lt;&gt;" ",vysl!$A249," ")</f>
        <v xml:space="preserve"> </v>
      </c>
    </row>
    <row r="250" spans="1:9">
      <c r="A250" s="9" t="str">
        <f t="shared" si="6"/>
        <v xml:space="preserve"> </v>
      </c>
      <c r="B250" s="1" t="str">
        <f>IF($G250 &lt;&gt; " ",cas!A251," ")</f>
        <v xml:space="preserve"> </v>
      </c>
      <c r="C250" s="6" t="str">
        <f>IF($G250&lt;&gt;" ",INDEX(meno!$B:$B,MATCH(B250,meno!$A:$A,0),1)," ")</f>
        <v xml:space="preserve"> </v>
      </c>
      <c r="D250" s="6" t="str">
        <f>IF($G250&lt;&gt;" ",IF(INDEX(meno!$E:$E,MATCH(B250,meno!$A:$A,0),1)=0," ",INDEX(meno!$E:$E,MATCH(B250,meno!$A:$A,0),1))," ")</f>
        <v xml:space="preserve"> </v>
      </c>
      <c r="E250" s="7" t="str">
        <f>IF($B250&lt;&gt;" ",IF(INDEX(meno!$F:$F,MATCH($B250,meno!$A:$A,0),1)=0," ",UPPER(INDEX(meno!$F:$F,MATCH($B250,meno!$A:$A,0),1)))," ")</f>
        <v xml:space="preserve"> </v>
      </c>
      <c r="F250" s="18" t="str">
        <f>IF($G250&lt;&gt;" ",INDEX(meno!$D:$D,MATCH(B250,meno!$A:$A,0),1)," ")</f>
        <v xml:space="preserve"> </v>
      </c>
      <c r="G250" s="5" t="str">
        <f>IF(vysl!$H250="C",IF(HOUR(cas!$B251)=9,"DNF",IF(HOUR(cas!$B251)=8,"DQ",cas!$B251))," ")</f>
        <v xml:space="preserve"> </v>
      </c>
      <c r="H250" s="7" t="str">
        <f t="shared" si="7"/>
        <v xml:space="preserve"> </v>
      </c>
      <c r="I250" s="9" t="str">
        <f>IF($G250&lt;&gt;" ",vysl!$A250," ")</f>
        <v xml:space="preserve"> </v>
      </c>
    </row>
    <row r="251" spans="1:9">
      <c r="A251" s="9" t="str">
        <f t="shared" si="6"/>
        <v xml:space="preserve"> </v>
      </c>
      <c r="B251" s="1" t="str">
        <f>IF($G251 &lt;&gt; " ",cas!A252," ")</f>
        <v xml:space="preserve"> </v>
      </c>
      <c r="C251" s="6" t="str">
        <f>IF($G251&lt;&gt;" ",INDEX(meno!$B:$B,MATCH(B251,meno!$A:$A,0),1)," ")</f>
        <v xml:space="preserve"> </v>
      </c>
      <c r="D251" s="6" t="str">
        <f>IF($G251&lt;&gt;" ",IF(INDEX(meno!$E:$E,MATCH(B251,meno!$A:$A,0),1)=0," ",INDEX(meno!$E:$E,MATCH(B251,meno!$A:$A,0),1))," ")</f>
        <v xml:space="preserve"> </v>
      </c>
      <c r="E251" s="7" t="str">
        <f>IF($B251&lt;&gt;" ",IF(INDEX(meno!$F:$F,MATCH($B251,meno!$A:$A,0),1)=0," ",UPPER(INDEX(meno!$F:$F,MATCH($B251,meno!$A:$A,0),1)))," ")</f>
        <v xml:space="preserve"> </v>
      </c>
      <c r="F251" s="18" t="str">
        <f>IF($G251&lt;&gt;" ",INDEX(meno!$D:$D,MATCH(B251,meno!$A:$A,0),1)," ")</f>
        <v xml:space="preserve"> </v>
      </c>
      <c r="G251" s="5" t="str">
        <f>IF(vysl!$H251="C",IF(HOUR(cas!$B252)=9,"DNF",IF(HOUR(cas!$B252)=8,"DQ",cas!$B252))," ")</f>
        <v xml:space="preserve"> </v>
      </c>
      <c r="H251" s="7" t="str">
        <f t="shared" si="7"/>
        <v xml:space="preserve"> </v>
      </c>
      <c r="I251" s="9" t="str">
        <f>IF($G251&lt;&gt;" ",vysl!$A251," ")</f>
        <v xml:space="preserve"> </v>
      </c>
    </row>
  </sheetData>
  <sheetCalcPr fullCalcOnLoad="1"/>
  <autoFilter ref="B1:B251"/>
  <phoneticPr fontId="0" type="noConversion"/>
  <pageMargins left="0.74803149606299213" right="0.74803149606299213" top="1.5748031496062993" bottom="0.98425196850393704" header="0.51181102362204722" footer="0.51181102362204722"/>
  <pageSetup paperSize="9" fitToHeight="38" orientation="portrait" r:id="rId1"/>
  <headerFooter alignWithMargins="0">
    <oddHeader>&amp;C&amp;"Arial,Tučné"1. Polmaratón Bratislava 2005&amp;"Times New Roman CE,Regular"
   &amp;"Arial,Normálne"&amp;10 15. mája 2005&amp;"Times New Roman CE,Regular"&amp;12
&amp;"Times New Roman CE,Bold"&amp;10Kategória C - muži 50-59 rokov</oddHeader>
    <oddFooter>&amp;C&amp;8&amp;P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251"/>
  <sheetViews>
    <sheetView topLeftCell="A52" zoomScale="91" zoomScaleNormal="91" workbookViewId="0">
      <selection activeCell="C124" sqref="C124"/>
    </sheetView>
  </sheetViews>
  <sheetFormatPr defaultRowHeight="15.75"/>
  <cols>
    <col min="1" max="1" width="9" style="1"/>
    <col min="2" max="2" width="7" style="1" bestFit="1" customWidth="1"/>
    <col min="3" max="4" width="15.625" customWidth="1"/>
    <col min="5" max="5" width="5.125" customWidth="1"/>
    <col min="6" max="6" width="9.875" style="1" bestFit="1" customWidth="1"/>
    <col min="7" max="7" width="9" style="5"/>
    <col min="8" max="8" width="6.5" style="1" customWidth="1"/>
  </cols>
  <sheetData>
    <row r="1" spans="1:9" ht="16.5" thickBot="1">
      <c r="A1" s="2" t="s">
        <v>24</v>
      </c>
      <c r="B1" s="2" t="s">
        <v>11</v>
      </c>
      <c r="C1" s="3" t="s">
        <v>15</v>
      </c>
      <c r="D1" s="3" t="s">
        <v>16</v>
      </c>
      <c r="E1" s="27" t="s">
        <v>117</v>
      </c>
      <c r="F1" s="2" t="s">
        <v>23</v>
      </c>
      <c r="G1" s="13" t="s">
        <v>17</v>
      </c>
      <c r="H1" s="14" t="s">
        <v>19</v>
      </c>
      <c r="I1" s="2" t="s">
        <v>25</v>
      </c>
    </row>
    <row r="2" spans="1:9">
      <c r="A2" s="9" t="str">
        <f t="shared" ref="A2:A65" si="0">IF(LEFT($G2,1)="D"," ",IF($G2&lt;&gt;" ",RANK(G2,$G:$G,1)," "))</f>
        <v xml:space="preserve"> </v>
      </c>
      <c r="B2" s="1" t="str">
        <f>IF($G2 &lt;&gt; " ",cas!A2," ")</f>
        <v xml:space="preserve"> </v>
      </c>
      <c r="C2" s="6" t="str">
        <f>IF($G2&lt;&gt;" ",INDEX(meno!$B:$B,MATCH(B2,meno!$A:$A,0),1)," ")</f>
        <v xml:space="preserve"> </v>
      </c>
      <c r="D2" s="6" t="str">
        <f>IF($G2&lt;&gt;" ",IF(INDEX(meno!$E:$E,MATCH(B2,meno!$A:$A,0),1)=0," ",INDEX(meno!$E:$E,MATCH(B2,meno!$A:$A,0),1))," ")</f>
        <v xml:space="preserve"> </v>
      </c>
      <c r="E2" s="7" t="str">
        <f>IF($B2&lt;&gt;" ",IF(INDEX(meno!$F:$F,MATCH($B2,meno!$A:$A,0),1)=0," ",UPPER(INDEX(meno!$F:$F,MATCH($B2,meno!$A:$A,0),1)))," ")</f>
        <v xml:space="preserve"> </v>
      </c>
      <c r="F2" s="18" t="str">
        <f>IF($G2&lt;&gt;" ",INDEX(meno!$D:$D,MATCH(B2,meno!$A:$A,0),1)," ")</f>
        <v xml:space="preserve"> </v>
      </c>
      <c r="G2" s="5" t="str">
        <f>IF(vysl!$H2="D",IF(HOUR(cas!$B2)=9,"DNF",IF(HOUR(cas!$B2)=8,"DQ",cas!$B2))," ")</f>
        <v xml:space="preserve"> </v>
      </c>
      <c r="H2" s="7" t="str">
        <f>IF($G2&lt;&gt;" ","D"," ")</f>
        <v xml:space="preserve"> </v>
      </c>
      <c r="I2" s="9" t="str">
        <f>IF($G2&lt;&gt;" ",vysl!$A2," ")</f>
        <v xml:space="preserve"> </v>
      </c>
    </row>
    <row r="3" spans="1:9">
      <c r="A3" s="9" t="str">
        <f t="shared" si="0"/>
        <v xml:space="preserve"> </v>
      </c>
      <c r="B3" s="1" t="str">
        <f>IF($G3 &lt;&gt; " ",cas!A3," ")</f>
        <v xml:space="preserve"> </v>
      </c>
      <c r="C3" s="6" t="str">
        <f>IF($G3&lt;&gt;" ",INDEX(meno!$B:$B,MATCH(B3,meno!$A:$A,0),1)," ")</f>
        <v xml:space="preserve"> </v>
      </c>
      <c r="D3" s="6" t="str">
        <f>IF($G3&lt;&gt;" ",IF(INDEX(meno!$E:$E,MATCH(B3,meno!$A:$A,0),1)=0," ",INDEX(meno!$E:$E,MATCH(B3,meno!$A:$A,0),1))," ")</f>
        <v xml:space="preserve"> </v>
      </c>
      <c r="E3" s="7" t="str">
        <f>IF($B3&lt;&gt;" ",IF(INDEX(meno!$F:$F,MATCH($B3,meno!$A:$A,0),1)=0," ",UPPER(INDEX(meno!$F:$F,MATCH($B3,meno!$A:$A,0),1)))," ")</f>
        <v xml:space="preserve"> </v>
      </c>
      <c r="F3" s="18" t="str">
        <f>IF($G3&lt;&gt;" ",INDEX(meno!$D:$D,MATCH(B3,meno!$A:$A,0),1)," ")</f>
        <v xml:space="preserve"> </v>
      </c>
      <c r="G3" s="5" t="str">
        <f>IF(vysl!$H3="D",IF(HOUR(cas!$B3)=9,"DNF",IF(HOUR(cas!$B3)=8,"DQ",cas!$B3))," ")</f>
        <v xml:space="preserve"> </v>
      </c>
      <c r="H3" s="7" t="str">
        <f t="shared" ref="H3:H66" si="1">IF($G3&lt;&gt;" ","D"," ")</f>
        <v xml:space="preserve"> </v>
      </c>
      <c r="I3" s="9" t="str">
        <f>IF($G3&lt;&gt;" ",vysl!$A3," ")</f>
        <v xml:space="preserve"> </v>
      </c>
    </row>
    <row r="4" spans="1:9">
      <c r="A4" s="9" t="str">
        <f t="shared" si="0"/>
        <v xml:space="preserve"> </v>
      </c>
      <c r="B4" s="1" t="str">
        <f>IF($G4 &lt;&gt; " ",cas!A4," ")</f>
        <v xml:space="preserve"> </v>
      </c>
      <c r="C4" s="6" t="str">
        <f>IF($G4&lt;&gt;" ",INDEX(meno!$B:$B,MATCH(B4,meno!$A:$A,0),1)," ")</f>
        <v xml:space="preserve"> </v>
      </c>
      <c r="D4" s="6" t="str">
        <f>IF($G4&lt;&gt;" ",IF(INDEX(meno!$E:$E,MATCH(B4,meno!$A:$A,0),1)=0," ",INDEX(meno!$E:$E,MATCH(B4,meno!$A:$A,0),1))," ")</f>
        <v xml:space="preserve"> </v>
      </c>
      <c r="E4" s="7" t="str">
        <f>IF($B4&lt;&gt;" ",IF(INDEX(meno!$F:$F,MATCH($B4,meno!$A:$A,0),1)=0," ",UPPER(INDEX(meno!$F:$F,MATCH($B4,meno!$A:$A,0),1)))," ")</f>
        <v xml:space="preserve"> </v>
      </c>
      <c r="F4" s="18" t="str">
        <f>IF($G4&lt;&gt;" ",INDEX(meno!$D:$D,MATCH(B4,meno!$A:$A,0),1)," ")</f>
        <v xml:space="preserve"> </v>
      </c>
      <c r="G4" s="5" t="str">
        <f>IF(vysl!$H4="D",IF(HOUR(cas!$B4)=9,"DNF",IF(HOUR(cas!$B4)=8,"DQ",cas!$B4))," ")</f>
        <v xml:space="preserve"> </v>
      </c>
      <c r="H4" s="7" t="str">
        <f t="shared" si="1"/>
        <v xml:space="preserve"> </v>
      </c>
      <c r="I4" s="9" t="str">
        <f>IF($G4&lt;&gt;" ",vysl!$A4," ")</f>
        <v xml:space="preserve"> </v>
      </c>
    </row>
    <row r="5" spans="1:9">
      <c r="A5" s="9" t="str">
        <f t="shared" si="0"/>
        <v xml:space="preserve"> </v>
      </c>
      <c r="B5" s="1" t="str">
        <f>IF($G5 &lt;&gt; " ",cas!A5," ")</f>
        <v xml:space="preserve"> </v>
      </c>
      <c r="C5" s="6" t="str">
        <f>IF($G5&lt;&gt;" ",INDEX(meno!$B:$B,MATCH(B5,meno!$A:$A,0),1)," ")</f>
        <v xml:space="preserve"> </v>
      </c>
      <c r="D5" s="6" t="str">
        <f>IF($G5&lt;&gt;" ",IF(INDEX(meno!$E:$E,MATCH(B5,meno!$A:$A,0),1)=0," ",INDEX(meno!$E:$E,MATCH(B5,meno!$A:$A,0),1))," ")</f>
        <v xml:space="preserve"> </v>
      </c>
      <c r="E5" s="7" t="str">
        <f>IF($B5&lt;&gt;" ",IF(INDEX(meno!$F:$F,MATCH($B5,meno!$A:$A,0),1)=0," ",UPPER(INDEX(meno!$F:$F,MATCH($B5,meno!$A:$A,0),1)))," ")</f>
        <v xml:space="preserve"> </v>
      </c>
      <c r="F5" s="18" t="str">
        <f>IF($G5&lt;&gt;" ",INDEX(meno!$D:$D,MATCH(B5,meno!$A:$A,0),1)," ")</f>
        <v xml:space="preserve"> </v>
      </c>
      <c r="G5" s="5" t="str">
        <f>IF(vysl!$H5="D",IF(HOUR(cas!$B5)=9,"DNF",IF(HOUR(cas!$B5)=8,"DQ",cas!$B5))," ")</f>
        <v xml:space="preserve"> </v>
      </c>
      <c r="H5" s="7" t="str">
        <f t="shared" si="1"/>
        <v xml:space="preserve"> </v>
      </c>
      <c r="I5" s="9" t="str">
        <f>IF($G5&lt;&gt;" ",vysl!$A5," ")</f>
        <v xml:space="preserve"> </v>
      </c>
    </row>
    <row r="6" spans="1:9">
      <c r="A6" s="9" t="str">
        <f t="shared" si="0"/>
        <v xml:space="preserve"> </v>
      </c>
      <c r="B6" s="1" t="str">
        <f>IF($G6 &lt;&gt; " ",cas!A6," ")</f>
        <v xml:space="preserve"> </v>
      </c>
      <c r="C6" s="6" t="str">
        <f>IF($G6&lt;&gt;" ",INDEX(meno!$B:$B,MATCH(B6,meno!$A:$A,0),1)," ")</f>
        <v xml:space="preserve"> </v>
      </c>
      <c r="D6" s="6" t="str">
        <f>IF($G6&lt;&gt;" ",IF(INDEX(meno!$E:$E,MATCH(B6,meno!$A:$A,0),1)=0," ",INDEX(meno!$E:$E,MATCH(B6,meno!$A:$A,0),1))," ")</f>
        <v xml:space="preserve"> </v>
      </c>
      <c r="E6" s="7" t="str">
        <f>IF($B6&lt;&gt;" ",IF(INDEX(meno!$F:$F,MATCH($B6,meno!$A:$A,0),1)=0," ",UPPER(INDEX(meno!$F:$F,MATCH($B6,meno!$A:$A,0),1)))," ")</f>
        <v xml:space="preserve"> </v>
      </c>
      <c r="F6" s="18" t="str">
        <f>IF($G6&lt;&gt;" ",INDEX(meno!$D:$D,MATCH(B6,meno!$A:$A,0),1)," ")</f>
        <v xml:space="preserve"> </v>
      </c>
      <c r="G6" s="5" t="str">
        <f>IF(vysl!$H6="D",IF(HOUR(cas!$B6)=9,"DNF",IF(HOUR(cas!$B6)=8,"DQ",cas!$B6))," ")</f>
        <v xml:space="preserve"> </v>
      </c>
      <c r="H6" s="7" t="str">
        <f t="shared" si="1"/>
        <v xml:space="preserve"> </v>
      </c>
      <c r="I6" s="9" t="str">
        <f>IF($G6&lt;&gt;" ",vysl!$A6," ")</f>
        <v xml:space="preserve"> </v>
      </c>
    </row>
    <row r="7" spans="1:9">
      <c r="A7" s="9" t="str">
        <f t="shared" si="0"/>
        <v xml:space="preserve"> </v>
      </c>
      <c r="B7" s="1" t="str">
        <f>IF($G7 &lt;&gt; " ",cas!A7," ")</f>
        <v xml:space="preserve"> </v>
      </c>
      <c r="C7" s="6" t="str">
        <f>IF($G7&lt;&gt;" ",INDEX(meno!$B:$B,MATCH(B7,meno!$A:$A,0),1)," ")</f>
        <v xml:space="preserve"> </v>
      </c>
      <c r="D7" s="6" t="str">
        <f>IF($G7&lt;&gt;" ",IF(INDEX(meno!$E:$E,MATCH(B7,meno!$A:$A,0),1)=0," ",INDEX(meno!$E:$E,MATCH(B7,meno!$A:$A,0),1))," ")</f>
        <v xml:space="preserve"> </v>
      </c>
      <c r="E7" s="7" t="str">
        <f>IF($B7&lt;&gt;" ",IF(INDEX(meno!$F:$F,MATCH($B7,meno!$A:$A,0),1)=0," ",UPPER(INDEX(meno!$F:$F,MATCH($B7,meno!$A:$A,0),1)))," ")</f>
        <v xml:space="preserve"> </v>
      </c>
      <c r="F7" s="18" t="str">
        <f>IF($G7&lt;&gt;" ",INDEX(meno!$D:$D,MATCH(B7,meno!$A:$A,0),1)," ")</f>
        <v xml:space="preserve"> </v>
      </c>
      <c r="G7" s="5" t="str">
        <f>IF(vysl!$H7="D",IF(HOUR(cas!$B7)=9,"DNF",IF(HOUR(cas!$B7)=8,"DQ",cas!$B7))," ")</f>
        <v xml:space="preserve"> </v>
      </c>
      <c r="H7" s="7" t="str">
        <f t="shared" si="1"/>
        <v xml:space="preserve"> </v>
      </c>
      <c r="I7" s="9" t="str">
        <f>IF($G7&lt;&gt;" ",vysl!$A7," ")</f>
        <v xml:space="preserve"> </v>
      </c>
    </row>
    <row r="8" spans="1:9">
      <c r="A8" s="9" t="str">
        <f t="shared" si="0"/>
        <v xml:space="preserve"> </v>
      </c>
      <c r="B8" s="1" t="str">
        <f>IF($G8 &lt;&gt; " ",cas!A8," ")</f>
        <v xml:space="preserve"> </v>
      </c>
      <c r="C8" s="6" t="str">
        <f>IF($G8&lt;&gt;" ",INDEX(meno!$B:$B,MATCH(B8,meno!$A:$A,0),1)," ")</f>
        <v xml:space="preserve"> </v>
      </c>
      <c r="D8" s="6" t="str">
        <f>IF($G8&lt;&gt;" ",IF(INDEX(meno!$E:$E,MATCH(B8,meno!$A:$A,0),1)=0," ",INDEX(meno!$E:$E,MATCH(B8,meno!$A:$A,0),1))," ")</f>
        <v xml:space="preserve"> </v>
      </c>
      <c r="E8" s="7" t="str">
        <f>IF($B8&lt;&gt;" ",IF(INDEX(meno!$F:$F,MATCH($B8,meno!$A:$A,0),1)=0," ",UPPER(INDEX(meno!$F:$F,MATCH($B8,meno!$A:$A,0),1)))," ")</f>
        <v xml:space="preserve"> </v>
      </c>
      <c r="F8" s="18" t="str">
        <f>IF($G8&lt;&gt;" ",INDEX(meno!$D:$D,MATCH(B8,meno!$A:$A,0),1)," ")</f>
        <v xml:space="preserve"> </v>
      </c>
      <c r="G8" s="5" t="str">
        <f>IF(vysl!$H8="D",IF(HOUR(cas!$B8)=9,"DNF",IF(HOUR(cas!$B8)=8,"DQ",cas!$B8))," ")</f>
        <v xml:space="preserve"> </v>
      </c>
      <c r="H8" s="7" t="str">
        <f t="shared" si="1"/>
        <v xml:space="preserve"> </v>
      </c>
      <c r="I8" s="9" t="str">
        <f>IF($G8&lt;&gt;" ",vysl!$A8," ")</f>
        <v xml:space="preserve"> </v>
      </c>
    </row>
    <row r="9" spans="1:9">
      <c r="A9" s="9" t="str">
        <f t="shared" si="0"/>
        <v xml:space="preserve"> </v>
      </c>
      <c r="B9" s="1" t="str">
        <f>IF($G9 &lt;&gt; " ",cas!A9," ")</f>
        <v xml:space="preserve"> </v>
      </c>
      <c r="C9" s="6" t="str">
        <f>IF($G9&lt;&gt;" ",INDEX(meno!$B:$B,MATCH(B9,meno!$A:$A,0),1)," ")</f>
        <v xml:space="preserve"> </v>
      </c>
      <c r="D9" s="6" t="str">
        <f>IF($G9&lt;&gt;" ",IF(INDEX(meno!$E:$E,MATCH(B9,meno!$A:$A,0),1)=0," ",INDEX(meno!$E:$E,MATCH(B9,meno!$A:$A,0),1))," ")</f>
        <v xml:space="preserve"> </v>
      </c>
      <c r="E9" s="7" t="str">
        <f>IF($B9&lt;&gt;" ",IF(INDEX(meno!$F:$F,MATCH($B9,meno!$A:$A,0),1)=0," ",UPPER(INDEX(meno!$F:$F,MATCH($B9,meno!$A:$A,0),1)))," ")</f>
        <v xml:space="preserve"> </v>
      </c>
      <c r="F9" s="18" t="str">
        <f>IF($G9&lt;&gt;" ",INDEX(meno!$D:$D,MATCH(B9,meno!$A:$A,0),1)," ")</f>
        <v xml:space="preserve"> </v>
      </c>
      <c r="G9" s="5" t="str">
        <f>IF(vysl!$H9="D",IF(HOUR(cas!$B9)=9,"DNF",IF(HOUR(cas!$B9)=8,"DQ",cas!$B9))," ")</f>
        <v xml:space="preserve"> </v>
      </c>
      <c r="H9" s="7" t="str">
        <f t="shared" si="1"/>
        <v xml:space="preserve"> </v>
      </c>
      <c r="I9" s="9" t="str">
        <f>IF($G9&lt;&gt;" ",vysl!$A9," ")</f>
        <v xml:space="preserve"> </v>
      </c>
    </row>
    <row r="10" spans="1:9">
      <c r="A10" s="9" t="str">
        <f t="shared" si="0"/>
        <v xml:space="preserve"> </v>
      </c>
      <c r="B10" s="1" t="str">
        <f>IF($G10 &lt;&gt; " ",cas!A10," ")</f>
        <v xml:space="preserve"> </v>
      </c>
      <c r="C10" s="6" t="str">
        <f>IF($G10&lt;&gt;" ",INDEX(meno!$B:$B,MATCH(B10,meno!$A:$A,0),1)," ")</f>
        <v xml:space="preserve"> </v>
      </c>
      <c r="D10" s="6" t="str">
        <f>IF($G10&lt;&gt;" ",IF(INDEX(meno!$E:$E,MATCH(B10,meno!$A:$A,0),1)=0," ",INDEX(meno!$E:$E,MATCH(B10,meno!$A:$A,0),1))," ")</f>
        <v xml:space="preserve"> </v>
      </c>
      <c r="E10" s="7" t="str">
        <f>IF($B10&lt;&gt;" ",IF(INDEX(meno!$F:$F,MATCH($B10,meno!$A:$A,0),1)=0," ",UPPER(INDEX(meno!$F:$F,MATCH($B10,meno!$A:$A,0),1)))," ")</f>
        <v xml:space="preserve"> </v>
      </c>
      <c r="F10" s="18" t="str">
        <f>IF($G10&lt;&gt;" ",INDEX(meno!$D:$D,MATCH(B10,meno!$A:$A,0),1)," ")</f>
        <v xml:space="preserve"> </v>
      </c>
      <c r="G10" s="5" t="str">
        <f>IF(vysl!$H10="D",IF(HOUR(cas!$B10)=9,"DNF",IF(HOUR(cas!$B10)=8,"DQ",cas!$B10))," ")</f>
        <v xml:space="preserve"> </v>
      </c>
      <c r="H10" s="7" t="str">
        <f t="shared" si="1"/>
        <v xml:space="preserve"> </v>
      </c>
      <c r="I10" s="9" t="str">
        <f>IF($G10&lt;&gt;" ",vysl!$A10," ")</f>
        <v xml:space="preserve"> </v>
      </c>
    </row>
    <row r="11" spans="1:9">
      <c r="A11" s="9" t="str">
        <f t="shared" si="0"/>
        <v xml:space="preserve"> </v>
      </c>
      <c r="B11" s="1" t="str">
        <f>IF($G11 &lt;&gt; " ",cas!A11," ")</f>
        <v xml:space="preserve"> </v>
      </c>
      <c r="C11" s="6" t="str">
        <f>IF($G11&lt;&gt;" ",INDEX(meno!$B:$B,MATCH(B11,meno!$A:$A,0),1)," ")</f>
        <v xml:space="preserve"> </v>
      </c>
      <c r="D11" s="6" t="str">
        <f>IF($G11&lt;&gt;" ",IF(INDEX(meno!$E:$E,MATCH(B11,meno!$A:$A,0),1)=0," ",INDEX(meno!$E:$E,MATCH(B11,meno!$A:$A,0),1))," ")</f>
        <v xml:space="preserve"> </v>
      </c>
      <c r="E11" s="7" t="str">
        <f>IF($B11&lt;&gt;" ",IF(INDEX(meno!$F:$F,MATCH($B11,meno!$A:$A,0),1)=0," ",UPPER(INDEX(meno!$F:$F,MATCH($B11,meno!$A:$A,0),1)))," ")</f>
        <v xml:space="preserve"> </v>
      </c>
      <c r="F11" s="18" t="str">
        <f>IF($G11&lt;&gt;" ",INDEX(meno!$D:$D,MATCH(B11,meno!$A:$A,0),1)," ")</f>
        <v xml:space="preserve"> </v>
      </c>
      <c r="G11" s="5" t="str">
        <f>IF(vysl!$H11="D",IF(HOUR(cas!$B11)=9,"DNF",IF(HOUR(cas!$B11)=8,"DQ",cas!$B11))," ")</f>
        <v xml:space="preserve"> </v>
      </c>
      <c r="H11" s="7" t="str">
        <f t="shared" si="1"/>
        <v xml:space="preserve"> </v>
      </c>
      <c r="I11" s="9" t="str">
        <f>IF($G11&lt;&gt;" ",vysl!$A11," ")</f>
        <v xml:space="preserve"> </v>
      </c>
    </row>
    <row r="12" spans="1:9">
      <c r="A12" s="9" t="str">
        <f t="shared" si="0"/>
        <v xml:space="preserve"> </v>
      </c>
      <c r="B12" s="1" t="str">
        <f>IF($G12 &lt;&gt; " ",cas!A12," ")</f>
        <v xml:space="preserve"> </v>
      </c>
      <c r="C12" s="6" t="str">
        <f>IF($G12&lt;&gt;" ",INDEX(meno!$B:$B,MATCH(B12,meno!$A:$A,0),1)," ")</f>
        <v xml:space="preserve"> </v>
      </c>
      <c r="D12" s="6" t="str">
        <f>IF($G12&lt;&gt;" ",IF(INDEX(meno!$E:$E,MATCH(B12,meno!$A:$A,0),1)=0," ",INDEX(meno!$E:$E,MATCH(B12,meno!$A:$A,0),1))," ")</f>
        <v xml:space="preserve"> </v>
      </c>
      <c r="E12" s="7" t="str">
        <f>IF($B12&lt;&gt;" ",IF(INDEX(meno!$F:$F,MATCH($B12,meno!$A:$A,0),1)=0," ",UPPER(INDEX(meno!$F:$F,MATCH($B12,meno!$A:$A,0),1)))," ")</f>
        <v xml:space="preserve"> </v>
      </c>
      <c r="F12" s="18" t="str">
        <f>IF($G12&lt;&gt;" ",INDEX(meno!$D:$D,MATCH(B12,meno!$A:$A,0),1)," ")</f>
        <v xml:space="preserve"> </v>
      </c>
      <c r="G12" s="5" t="str">
        <f>IF(vysl!$H12="D",IF(HOUR(cas!$B12)=9,"DNF",IF(HOUR(cas!$B12)=8,"DQ",cas!$B12))," ")</f>
        <v xml:space="preserve"> </v>
      </c>
      <c r="H12" s="7" t="str">
        <f t="shared" si="1"/>
        <v xml:space="preserve"> </v>
      </c>
      <c r="I12" s="9" t="str">
        <f>IF($G12&lt;&gt;" ",vysl!$A12," ")</f>
        <v xml:space="preserve"> </v>
      </c>
    </row>
    <row r="13" spans="1:9">
      <c r="A13" s="9" t="str">
        <f t="shared" si="0"/>
        <v xml:space="preserve"> </v>
      </c>
      <c r="B13" s="1" t="str">
        <f>IF($G13 &lt;&gt; " ",cas!A13," ")</f>
        <v xml:space="preserve"> </v>
      </c>
      <c r="C13" s="6" t="str">
        <f>IF($G13&lt;&gt;" ",INDEX(meno!$B:$B,MATCH(B13,meno!$A:$A,0),1)," ")</f>
        <v xml:space="preserve"> </v>
      </c>
      <c r="D13" s="6" t="str">
        <f>IF($G13&lt;&gt;" ",IF(INDEX(meno!$E:$E,MATCH(B13,meno!$A:$A,0),1)=0," ",INDEX(meno!$E:$E,MATCH(B13,meno!$A:$A,0),1))," ")</f>
        <v xml:space="preserve"> </v>
      </c>
      <c r="E13" s="7" t="str">
        <f>IF($B13&lt;&gt;" ",IF(INDEX(meno!$F:$F,MATCH($B13,meno!$A:$A,0),1)=0," ",UPPER(INDEX(meno!$F:$F,MATCH($B13,meno!$A:$A,0),1)))," ")</f>
        <v xml:space="preserve"> </v>
      </c>
      <c r="F13" s="18" t="str">
        <f>IF($G13&lt;&gt;" ",INDEX(meno!$D:$D,MATCH(B13,meno!$A:$A,0),1)," ")</f>
        <v xml:space="preserve"> </v>
      </c>
      <c r="G13" s="5" t="str">
        <f>IF(vysl!$H13="D",IF(HOUR(cas!$B13)=9,"DNF",IF(HOUR(cas!$B13)=8,"DQ",cas!$B13))," ")</f>
        <v xml:space="preserve"> </v>
      </c>
      <c r="H13" s="7" t="str">
        <f t="shared" si="1"/>
        <v xml:space="preserve"> </v>
      </c>
      <c r="I13" s="9" t="str">
        <f>IF($G13&lt;&gt;" ",vysl!$A13," ")</f>
        <v xml:space="preserve"> </v>
      </c>
    </row>
    <row r="14" spans="1:9">
      <c r="A14" s="9" t="str">
        <f t="shared" si="0"/>
        <v xml:space="preserve"> </v>
      </c>
      <c r="B14" s="1" t="str">
        <f>IF($G14 &lt;&gt; " ",cas!A14," ")</f>
        <v xml:space="preserve"> </v>
      </c>
      <c r="C14" s="6" t="str">
        <f>IF($G14&lt;&gt;" ",INDEX(meno!$B:$B,MATCH(B14,meno!$A:$A,0),1)," ")</f>
        <v xml:space="preserve"> </v>
      </c>
      <c r="D14" s="6" t="str">
        <f>IF($G14&lt;&gt;" ",IF(INDEX(meno!$E:$E,MATCH(B14,meno!$A:$A,0),1)=0," ",INDEX(meno!$E:$E,MATCH(B14,meno!$A:$A,0),1))," ")</f>
        <v xml:space="preserve"> </v>
      </c>
      <c r="E14" s="7" t="str">
        <f>IF($B14&lt;&gt;" ",IF(INDEX(meno!$F:$F,MATCH($B14,meno!$A:$A,0),1)=0," ",UPPER(INDEX(meno!$F:$F,MATCH($B14,meno!$A:$A,0),1)))," ")</f>
        <v xml:space="preserve"> </v>
      </c>
      <c r="F14" s="18" t="str">
        <f>IF($G14&lt;&gt;" ",INDEX(meno!$D:$D,MATCH(B14,meno!$A:$A,0),1)," ")</f>
        <v xml:space="preserve"> </v>
      </c>
      <c r="G14" s="5" t="str">
        <f>IF(vysl!$H14="D",IF(HOUR(cas!$B14)=9,"DNF",IF(HOUR(cas!$B14)=8,"DQ",cas!$B14))," ")</f>
        <v xml:space="preserve"> </v>
      </c>
      <c r="H14" s="7" t="str">
        <f t="shared" si="1"/>
        <v xml:space="preserve"> </v>
      </c>
      <c r="I14" s="9" t="str">
        <f>IF($G14&lt;&gt;" ",vysl!$A14," ")</f>
        <v xml:space="preserve"> </v>
      </c>
    </row>
    <row r="15" spans="1:9">
      <c r="A15" s="9" t="str">
        <f t="shared" si="0"/>
        <v xml:space="preserve"> </v>
      </c>
      <c r="B15" s="1" t="str">
        <f>IF($G15 &lt;&gt; " ",cas!A15," ")</f>
        <v xml:space="preserve"> </v>
      </c>
      <c r="C15" s="6" t="str">
        <f>IF($G15&lt;&gt;" ",INDEX(meno!$B:$B,MATCH(B15,meno!$A:$A,0),1)," ")</f>
        <v xml:space="preserve"> </v>
      </c>
      <c r="D15" s="6" t="str">
        <f>IF($G15&lt;&gt;" ",IF(INDEX(meno!$E:$E,MATCH(B15,meno!$A:$A,0),1)=0," ",INDEX(meno!$E:$E,MATCH(B15,meno!$A:$A,0),1))," ")</f>
        <v xml:space="preserve"> </v>
      </c>
      <c r="E15" s="7" t="str">
        <f>IF($B15&lt;&gt;" ",IF(INDEX(meno!$F:$F,MATCH($B15,meno!$A:$A,0),1)=0," ",UPPER(INDEX(meno!$F:$F,MATCH($B15,meno!$A:$A,0),1)))," ")</f>
        <v xml:space="preserve"> </v>
      </c>
      <c r="F15" s="18" t="str">
        <f>IF($G15&lt;&gt;" ",INDEX(meno!$D:$D,MATCH(B15,meno!$A:$A,0),1)," ")</f>
        <v xml:space="preserve"> </v>
      </c>
      <c r="G15" s="5" t="str">
        <f>IF(vysl!$H15="D",IF(HOUR(cas!$B15)=9,"DNF",IF(HOUR(cas!$B15)=8,"DQ",cas!$B15))," ")</f>
        <v xml:space="preserve"> </v>
      </c>
      <c r="H15" s="7" t="str">
        <f t="shared" si="1"/>
        <v xml:space="preserve"> </v>
      </c>
      <c r="I15" s="9" t="str">
        <f>IF($G15&lt;&gt;" ",vysl!$A15," ")</f>
        <v xml:space="preserve"> </v>
      </c>
    </row>
    <row r="16" spans="1:9">
      <c r="A16" s="9" t="str">
        <f t="shared" si="0"/>
        <v xml:space="preserve"> </v>
      </c>
      <c r="B16" s="1" t="str">
        <f>IF($G16 &lt;&gt; " ",cas!A16," ")</f>
        <v xml:space="preserve"> </v>
      </c>
      <c r="C16" s="6" t="str">
        <f>IF($G16&lt;&gt;" ",INDEX(meno!$B:$B,MATCH(B16,meno!$A:$A,0),1)," ")</f>
        <v xml:space="preserve"> </v>
      </c>
      <c r="D16" s="6" t="str">
        <f>IF($G16&lt;&gt;" ",IF(INDEX(meno!$E:$E,MATCH(B16,meno!$A:$A,0),1)=0," ",INDEX(meno!$E:$E,MATCH(B16,meno!$A:$A,0),1))," ")</f>
        <v xml:space="preserve"> </v>
      </c>
      <c r="E16" s="7" t="str">
        <f>IF($B16&lt;&gt;" ",IF(INDEX(meno!$F:$F,MATCH($B16,meno!$A:$A,0),1)=0," ",UPPER(INDEX(meno!$F:$F,MATCH($B16,meno!$A:$A,0),1)))," ")</f>
        <v xml:space="preserve"> </v>
      </c>
      <c r="F16" s="18" t="str">
        <f>IF($G16&lt;&gt;" ",INDEX(meno!$D:$D,MATCH(B16,meno!$A:$A,0),1)," ")</f>
        <v xml:space="preserve"> </v>
      </c>
      <c r="G16" s="5" t="str">
        <f>IF(vysl!$H16="D",IF(HOUR(cas!$B16)=9,"DNF",IF(HOUR(cas!$B16)=8,"DQ",cas!$B16))," ")</f>
        <v xml:space="preserve"> </v>
      </c>
      <c r="H16" s="7" t="str">
        <f t="shared" si="1"/>
        <v xml:space="preserve"> </v>
      </c>
      <c r="I16" s="9" t="str">
        <f>IF($G16&lt;&gt;" ",vysl!$A16," ")</f>
        <v xml:space="preserve"> </v>
      </c>
    </row>
    <row r="17" spans="1:9">
      <c r="A17" s="9" t="str">
        <f t="shared" si="0"/>
        <v xml:space="preserve"> </v>
      </c>
      <c r="B17" s="1" t="str">
        <f>IF($G17 &lt;&gt; " ",cas!A17," ")</f>
        <v xml:space="preserve"> </v>
      </c>
      <c r="C17" s="6" t="str">
        <f>IF($G17&lt;&gt;" ",INDEX(meno!$B:$B,MATCH(B17,meno!$A:$A,0),1)," ")</f>
        <v xml:space="preserve"> </v>
      </c>
      <c r="D17" s="6" t="str">
        <f>IF($G17&lt;&gt;" ",IF(INDEX(meno!$E:$E,MATCH(B17,meno!$A:$A,0),1)=0," ",INDEX(meno!$E:$E,MATCH(B17,meno!$A:$A,0),1))," ")</f>
        <v xml:space="preserve"> </v>
      </c>
      <c r="E17" s="7" t="str">
        <f>IF($B17&lt;&gt;" ",IF(INDEX(meno!$F:$F,MATCH($B17,meno!$A:$A,0),1)=0," ",UPPER(INDEX(meno!$F:$F,MATCH($B17,meno!$A:$A,0),1)))," ")</f>
        <v xml:space="preserve"> </v>
      </c>
      <c r="F17" s="18" t="str">
        <f>IF($G17&lt;&gt;" ",INDEX(meno!$D:$D,MATCH(B17,meno!$A:$A,0),1)," ")</f>
        <v xml:space="preserve"> </v>
      </c>
      <c r="G17" s="5" t="str">
        <f>IF(vysl!$H17="D",IF(HOUR(cas!$B17)=9,"DNF",IF(HOUR(cas!$B17)=8,"DQ",cas!$B17))," ")</f>
        <v xml:space="preserve"> </v>
      </c>
      <c r="H17" s="7" t="str">
        <f t="shared" si="1"/>
        <v xml:space="preserve"> </v>
      </c>
      <c r="I17" s="9" t="str">
        <f>IF($G17&lt;&gt;" ",vysl!$A17," ")</f>
        <v xml:space="preserve"> </v>
      </c>
    </row>
    <row r="18" spans="1:9">
      <c r="A18" s="9" t="str">
        <f t="shared" si="0"/>
        <v xml:space="preserve"> </v>
      </c>
      <c r="B18" s="1" t="str">
        <f>IF($G18 &lt;&gt; " ",cas!A18," ")</f>
        <v xml:space="preserve"> </v>
      </c>
      <c r="C18" s="6" t="str">
        <f>IF($G18&lt;&gt;" ",INDEX(meno!$B:$B,MATCH(B18,meno!$A:$A,0),1)," ")</f>
        <v xml:space="preserve"> </v>
      </c>
      <c r="D18" s="6" t="str">
        <f>IF($G18&lt;&gt;" ",IF(INDEX(meno!$E:$E,MATCH(B18,meno!$A:$A,0),1)=0," ",INDEX(meno!$E:$E,MATCH(B18,meno!$A:$A,0),1))," ")</f>
        <v xml:space="preserve"> </v>
      </c>
      <c r="E18" s="7" t="str">
        <f>IF($B18&lt;&gt;" ",IF(INDEX(meno!$F:$F,MATCH($B18,meno!$A:$A,0),1)=0," ",UPPER(INDEX(meno!$F:$F,MATCH($B18,meno!$A:$A,0),1)))," ")</f>
        <v xml:space="preserve"> </v>
      </c>
      <c r="F18" s="18" t="str">
        <f>IF($G18&lt;&gt;" ",INDEX(meno!$D:$D,MATCH(B18,meno!$A:$A,0),1)," ")</f>
        <v xml:space="preserve"> </v>
      </c>
      <c r="G18" s="5" t="str">
        <f>IF(vysl!$H18="D",IF(HOUR(cas!$B18)=9,"DNF",IF(HOUR(cas!$B18)=8,"DQ",cas!$B18))," ")</f>
        <v xml:space="preserve"> </v>
      </c>
      <c r="H18" s="7" t="str">
        <f t="shared" si="1"/>
        <v xml:space="preserve"> </v>
      </c>
      <c r="I18" s="9" t="str">
        <f>IF($G18&lt;&gt;" ",vysl!$A18," ")</f>
        <v xml:space="preserve"> </v>
      </c>
    </row>
    <row r="19" spans="1:9">
      <c r="A19" s="9" t="str">
        <f t="shared" si="0"/>
        <v xml:space="preserve"> </v>
      </c>
      <c r="B19" s="1" t="str">
        <f>IF($G19 &lt;&gt; " ",cas!A19," ")</f>
        <v xml:space="preserve"> </v>
      </c>
      <c r="C19" s="6" t="str">
        <f>IF($G19&lt;&gt;" ",INDEX(meno!$B:$B,MATCH(B19,meno!$A:$A,0),1)," ")</f>
        <v xml:space="preserve"> </v>
      </c>
      <c r="D19" s="6" t="str">
        <f>IF($G19&lt;&gt;" ",IF(INDEX(meno!$E:$E,MATCH(B19,meno!$A:$A,0),1)=0," ",INDEX(meno!$E:$E,MATCH(B19,meno!$A:$A,0),1))," ")</f>
        <v xml:space="preserve"> </v>
      </c>
      <c r="E19" s="7" t="str">
        <f>IF($B19&lt;&gt;" ",IF(INDEX(meno!$F:$F,MATCH($B19,meno!$A:$A,0),1)=0," ",UPPER(INDEX(meno!$F:$F,MATCH($B19,meno!$A:$A,0),1)))," ")</f>
        <v xml:space="preserve"> </v>
      </c>
      <c r="F19" s="18" t="str">
        <f>IF($G19&lt;&gt;" ",INDEX(meno!$D:$D,MATCH(B19,meno!$A:$A,0),1)," ")</f>
        <v xml:space="preserve"> </v>
      </c>
      <c r="G19" s="5" t="str">
        <f>IF(vysl!$H19="D",IF(HOUR(cas!$B19)=9,"DNF",IF(HOUR(cas!$B19)=8,"DQ",cas!$B19))," ")</f>
        <v xml:space="preserve"> </v>
      </c>
      <c r="H19" s="7" t="str">
        <f t="shared" si="1"/>
        <v xml:space="preserve"> </v>
      </c>
      <c r="I19" s="9" t="str">
        <f>IF($G19&lt;&gt;" ",vysl!$A19," ")</f>
        <v xml:space="preserve"> </v>
      </c>
    </row>
    <row r="20" spans="1:9">
      <c r="A20" s="9" t="str">
        <f t="shared" si="0"/>
        <v xml:space="preserve"> </v>
      </c>
      <c r="B20" s="1" t="str">
        <f>IF($G20 &lt;&gt; " ",cas!A20," ")</f>
        <v xml:space="preserve"> </v>
      </c>
      <c r="C20" s="6" t="str">
        <f>IF($G20&lt;&gt;" ",INDEX(meno!$B:$B,MATCH(B20,meno!$A:$A,0),1)," ")</f>
        <v xml:space="preserve"> </v>
      </c>
      <c r="D20" s="6" t="str">
        <f>IF($G20&lt;&gt;" ",IF(INDEX(meno!$E:$E,MATCH(B20,meno!$A:$A,0),1)=0," ",INDEX(meno!$E:$E,MATCH(B20,meno!$A:$A,0),1))," ")</f>
        <v xml:space="preserve"> </v>
      </c>
      <c r="E20" s="7" t="str">
        <f>IF($B20&lt;&gt;" ",IF(INDEX(meno!$F:$F,MATCH($B20,meno!$A:$A,0),1)=0," ",UPPER(INDEX(meno!$F:$F,MATCH($B20,meno!$A:$A,0),1)))," ")</f>
        <v xml:space="preserve"> </v>
      </c>
      <c r="F20" s="18" t="str">
        <f>IF($G20&lt;&gt;" ",INDEX(meno!$D:$D,MATCH(B20,meno!$A:$A,0),1)," ")</f>
        <v xml:space="preserve"> </v>
      </c>
      <c r="G20" s="5" t="str">
        <f>IF(vysl!$H20="D",IF(HOUR(cas!$B20)=9,"DNF",IF(HOUR(cas!$B20)=8,"DQ",cas!$B20))," ")</f>
        <v xml:space="preserve"> </v>
      </c>
      <c r="H20" s="7" t="str">
        <f t="shared" si="1"/>
        <v xml:space="preserve"> </v>
      </c>
      <c r="I20" s="9" t="str">
        <f>IF($G20&lt;&gt;" ",vysl!$A20," ")</f>
        <v xml:space="preserve"> </v>
      </c>
    </row>
    <row r="21" spans="1:9">
      <c r="A21" s="9" t="str">
        <f t="shared" si="0"/>
        <v xml:space="preserve"> </v>
      </c>
      <c r="B21" s="1" t="str">
        <f>IF($G21 &lt;&gt; " ",cas!A21," ")</f>
        <v xml:space="preserve"> </v>
      </c>
      <c r="C21" s="6" t="str">
        <f>IF($G21&lt;&gt;" ",INDEX(meno!$B:$B,MATCH(B21,meno!$A:$A,0),1)," ")</f>
        <v xml:space="preserve"> </v>
      </c>
      <c r="D21" s="6" t="str">
        <f>IF($G21&lt;&gt;" ",IF(INDEX(meno!$E:$E,MATCH(B21,meno!$A:$A,0),1)=0," ",INDEX(meno!$E:$E,MATCH(B21,meno!$A:$A,0),1))," ")</f>
        <v xml:space="preserve"> </v>
      </c>
      <c r="E21" s="7" t="str">
        <f>IF($B21&lt;&gt;" ",IF(INDEX(meno!$F:$F,MATCH($B21,meno!$A:$A,0),1)=0," ",UPPER(INDEX(meno!$F:$F,MATCH($B21,meno!$A:$A,0),1)))," ")</f>
        <v xml:space="preserve"> </v>
      </c>
      <c r="F21" s="18" t="str">
        <f>IF($G21&lt;&gt;" ",INDEX(meno!$D:$D,MATCH(B21,meno!$A:$A,0),1)," ")</f>
        <v xml:space="preserve"> </v>
      </c>
      <c r="G21" s="5" t="str">
        <f>IF(vysl!$H21="D",IF(HOUR(cas!$B21)=9,"DNF",IF(HOUR(cas!$B21)=8,"DQ",cas!$B21))," ")</f>
        <v xml:space="preserve"> </v>
      </c>
      <c r="H21" s="7" t="str">
        <f t="shared" si="1"/>
        <v xml:space="preserve"> </v>
      </c>
      <c r="I21" s="9" t="str">
        <f>IF($G21&lt;&gt;" ",vysl!$A21," ")</f>
        <v xml:space="preserve"> </v>
      </c>
    </row>
    <row r="22" spans="1:9">
      <c r="A22" s="9" t="str">
        <f t="shared" si="0"/>
        <v xml:space="preserve"> </v>
      </c>
      <c r="B22" s="1" t="str">
        <f>IF($G22 &lt;&gt; " ",cas!A22," ")</f>
        <v xml:space="preserve"> </v>
      </c>
      <c r="C22" s="6" t="str">
        <f>IF($G22&lt;&gt;" ",INDEX(meno!$B:$B,MATCH(B22,meno!$A:$A,0),1)," ")</f>
        <v xml:space="preserve"> </v>
      </c>
      <c r="D22" s="6" t="str">
        <f>IF($G22&lt;&gt;" ",IF(INDEX(meno!$E:$E,MATCH(B22,meno!$A:$A,0),1)=0," ",INDEX(meno!$E:$E,MATCH(B22,meno!$A:$A,0),1))," ")</f>
        <v xml:space="preserve"> </v>
      </c>
      <c r="E22" s="7" t="str">
        <f>IF($B22&lt;&gt;" ",IF(INDEX(meno!$F:$F,MATCH($B22,meno!$A:$A,0),1)=0," ",UPPER(INDEX(meno!$F:$F,MATCH($B22,meno!$A:$A,0),1)))," ")</f>
        <v xml:space="preserve"> </v>
      </c>
      <c r="F22" s="18" t="str">
        <f>IF($G22&lt;&gt;" ",INDEX(meno!$D:$D,MATCH(B22,meno!$A:$A,0),1)," ")</f>
        <v xml:space="preserve"> </v>
      </c>
      <c r="G22" s="5" t="str">
        <f>IF(vysl!$H22="D",IF(HOUR(cas!$B22)=9,"DNF",IF(HOUR(cas!$B22)=8,"DQ",cas!$B22))," ")</f>
        <v xml:space="preserve"> </v>
      </c>
      <c r="H22" s="7" t="str">
        <f t="shared" si="1"/>
        <v xml:space="preserve"> </v>
      </c>
      <c r="I22" s="9" t="str">
        <f>IF($G22&lt;&gt;" ",vysl!$A22," ")</f>
        <v xml:space="preserve"> </v>
      </c>
    </row>
    <row r="23" spans="1:9">
      <c r="A23" s="9" t="str">
        <f t="shared" si="0"/>
        <v xml:space="preserve"> </v>
      </c>
      <c r="B23" s="1" t="str">
        <f>IF($G23 &lt;&gt; " ",cas!A23," ")</f>
        <v xml:space="preserve"> </v>
      </c>
      <c r="C23" s="6" t="str">
        <f>IF($G23&lt;&gt;" ",INDEX(meno!$B:$B,MATCH(B23,meno!$A:$A,0),1)," ")</f>
        <v xml:space="preserve"> </v>
      </c>
      <c r="D23" s="6" t="str">
        <f>IF($G23&lt;&gt;" ",IF(INDEX(meno!$E:$E,MATCH(B23,meno!$A:$A,0),1)=0," ",INDEX(meno!$E:$E,MATCH(B23,meno!$A:$A,0),1))," ")</f>
        <v xml:space="preserve"> </v>
      </c>
      <c r="E23" s="7" t="str">
        <f>IF($B23&lt;&gt;" ",IF(INDEX(meno!$F:$F,MATCH($B23,meno!$A:$A,0),1)=0," ",UPPER(INDEX(meno!$F:$F,MATCH($B23,meno!$A:$A,0),1)))," ")</f>
        <v xml:space="preserve"> </v>
      </c>
      <c r="F23" s="18" t="str">
        <f>IF($G23&lt;&gt;" ",INDEX(meno!$D:$D,MATCH(B23,meno!$A:$A,0),1)," ")</f>
        <v xml:space="preserve"> </v>
      </c>
      <c r="G23" s="5" t="str">
        <f>IF(vysl!$H23="D",IF(HOUR(cas!$B23)=9,"DNF",IF(HOUR(cas!$B23)=8,"DQ",cas!$B23))," ")</f>
        <v xml:space="preserve"> </v>
      </c>
      <c r="H23" s="7" t="str">
        <f t="shared" si="1"/>
        <v xml:space="preserve"> </v>
      </c>
      <c r="I23" s="9" t="str">
        <f>IF($G23&lt;&gt;" ",vysl!$A23," ")</f>
        <v xml:space="preserve"> </v>
      </c>
    </row>
    <row r="24" spans="1:9">
      <c r="A24" s="9" t="str">
        <f t="shared" si="0"/>
        <v xml:space="preserve"> </v>
      </c>
      <c r="B24" s="1" t="str">
        <f>IF($G24 &lt;&gt; " ",cas!A24," ")</f>
        <v xml:space="preserve"> </v>
      </c>
      <c r="C24" s="6" t="str">
        <f>IF($G24&lt;&gt;" ",INDEX(meno!$B:$B,MATCH(B24,meno!$A:$A,0),1)," ")</f>
        <v xml:space="preserve"> </v>
      </c>
      <c r="D24" s="6" t="str">
        <f>IF($G24&lt;&gt;" ",IF(INDEX(meno!$E:$E,MATCH(B24,meno!$A:$A,0),1)=0," ",INDEX(meno!$E:$E,MATCH(B24,meno!$A:$A,0),1))," ")</f>
        <v xml:space="preserve"> </v>
      </c>
      <c r="E24" s="7" t="str">
        <f>IF($B24&lt;&gt;" ",IF(INDEX(meno!$F:$F,MATCH($B24,meno!$A:$A,0),1)=0," ",UPPER(INDEX(meno!$F:$F,MATCH($B24,meno!$A:$A,0),1)))," ")</f>
        <v xml:space="preserve"> </v>
      </c>
      <c r="F24" s="18" t="str">
        <f>IF($G24&lt;&gt;" ",INDEX(meno!$D:$D,MATCH(B24,meno!$A:$A,0),1)," ")</f>
        <v xml:space="preserve"> </v>
      </c>
      <c r="G24" s="5" t="str">
        <f>IF(vysl!$H24="D",IF(HOUR(cas!$B24)=9,"DNF",IF(HOUR(cas!$B24)=8,"DQ",cas!$B24))," ")</f>
        <v xml:space="preserve"> </v>
      </c>
      <c r="H24" s="7" t="str">
        <f t="shared" si="1"/>
        <v xml:space="preserve"> </v>
      </c>
      <c r="I24" s="9" t="str">
        <f>IF($G24&lt;&gt;" ",vysl!$A24," ")</f>
        <v xml:space="preserve"> </v>
      </c>
    </row>
    <row r="25" spans="1:9">
      <c r="A25" s="9" t="str">
        <f t="shared" si="0"/>
        <v xml:space="preserve"> </v>
      </c>
      <c r="B25" s="1" t="str">
        <f>IF($G25 &lt;&gt; " ",cas!A25," ")</f>
        <v xml:space="preserve"> </v>
      </c>
      <c r="C25" s="6" t="str">
        <f>IF($G25&lt;&gt;" ",INDEX(meno!$B:$B,MATCH(B25,meno!$A:$A,0),1)," ")</f>
        <v xml:space="preserve"> </v>
      </c>
      <c r="D25" s="6" t="str">
        <f>IF($G25&lt;&gt;" ",IF(INDEX(meno!$E:$E,MATCH(B25,meno!$A:$A,0),1)=0," ",INDEX(meno!$E:$E,MATCH(B25,meno!$A:$A,0),1))," ")</f>
        <v xml:space="preserve"> </v>
      </c>
      <c r="E25" s="7" t="str">
        <f>IF($B25&lt;&gt;" ",IF(INDEX(meno!$F:$F,MATCH($B25,meno!$A:$A,0),1)=0," ",UPPER(INDEX(meno!$F:$F,MATCH($B25,meno!$A:$A,0),1)))," ")</f>
        <v xml:space="preserve"> </v>
      </c>
      <c r="F25" s="18" t="str">
        <f>IF($G25&lt;&gt;" ",INDEX(meno!$D:$D,MATCH(B25,meno!$A:$A,0),1)," ")</f>
        <v xml:space="preserve"> </v>
      </c>
      <c r="G25" s="5" t="str">
        <f>IF(vysl!$H25="D",IF(HOUR(cas!$B25)=9,"DNF",IF(HOUR(cas!$B25)=8,"DQ",cas!$B25))," ")</f>
        <v xml:space="preserve"> </v>
      </c>
      <c r="H25" s="7" t="str">
        <f t="shared" si="1"/>
        <v xml:space="preserve"> </v>
      </c>
      <c r="I25" s="9" t="str">
        <f>IF($G25&lt;&gt;" ",vysl!$A25," ")</f>
        <v xml:space="preserve"> </v>
      </c>
    </row>
    <row r="26" spans="1:9">
      <c r="A26" s="9" t="str">
        <f t="shared" si="0"/>
        <v xml:space="preserve"> </v>
      </c>
      <c r="B26" s="1" t="str">
        <f>IF($G26 &lt;&gt; " ",cas!A26," ")</f>
        <v xml:space="preserve"> </v>
      </c>
      <c r="C26" s="6" t="str">
        <f>IF($G26&lt;&gt;" ",INDEX(meno!$B:$B,MATCH(B26,meno!$A:$A,0),1)," ")</f>
        <v xml:space="preserve"> </v>
      </c>
      <c r="D26" s="6" t="str">
        <f>IF($G26&lt;&gt;" ",IF(INDEX(meno!$E:$E,MATCH(B26,meno!$A:$A,0),1)=0," ",INDEX(meno!$E:$E,MATCH(B26,meno!$A:$A,0),1))," ")</f>
        <v xml:space="preserve"> </v>
      </c>
      <c r="E26" s="7" t="str">
        <f>IF($B26&lt;&gt;" ",IF(INDEX(meno!$F:$F,MATCH($B26,meno!$A:$A,0),1)=0," ",UPPER(INDEX(meno!$F:$F,MATCH($B26,meno!$A:$A,0),1)))," ")</f>
        <v xml:space="preserve"> </v>
      </c>
      <c r="F26" s="18" t="str">
        <f>IF($G26&lt;&gt;" ",INDEX(meno!$D:$D,MATCH(B26,meno!$A:$A,0),1)," ")</f>
        <v xml:space="preserve"> </v>
      </c>
      <c r="G26" s="5" t="str">
        <f>IF(vysl!$H26="D",IF(HOUR(cas!$B26)=9,"DNF",IF(HOUR(cas!$B26)=8,"DQ",cas!$B26))," ")</f>
        <v xml:space="preserve"> </v>
      </c>
      <c r="H26" s="7" t="str">
        <f t="shared" si="1"/>
        <v xml:space="preserve"> </v>
      </c>
      <c r="I26" s="9" t="str">
        <f>IF($G26&lt;&gt;" ",vysl!$A26," ")</f>
        <v xml:space="preserve"> </v>
      </c>
    </row>
    <row r="27" spans="1:9">
      <c r="A27" s="9" t="str">
        <f t="shared" si="0"/>
        <v xml:space="preserve"> </v>
      </c>
      <c r="B27" s="1" t="str">
        <f>IF($G27 &lt;&gt; " ",cas!A27," ")</f>
        <v xml:space="preserve"> </v>
      </c>
      <c r="C27" s="6" t="str">
        <f>IF($G27&lt;&gt;" ",INDEX(meno!$B:$B,MATCH(B27,meno!$A:$A,0),1)," ")</f>
        <v xml:space="preserve"> </v>
      </c>
      <c r="D27" s="6" t="str">
        <f>IF($G27&lt;&gt;" ",IF(INDEX(meno!$E:$E,MATCH(B27,meno!$A:$A,0),1)=0," ",INDEX(meno!$E:$E,MATCH(B27,meno!$A:$A,0),1))," ")</f>
        <v xml:space="preserve"> </v>
      </c>
      <c r="E27" s="7" t="str">
        <f>IF($B27&lt;&gt;" ",IF(INDEX(meno!$F:$F,MATCH($B27,meno!$A:$A,0),1)=0," ",UPPER(INDEX(meno!$F:$F,MATCH($B27,meno!$A:$A,0),1)))," ")</f>
        <v xml:space="preserve"> </v>
      </c>
      <c r="F27" s="18" t="str">
        <f>IF($G27&lt;&gt;" ",INDEX(meno!$D:$D,MATCH(B27,meno!$A:$A,0),1)," ")</f>
        <v xml:space="preserve"> </v>
      </c>
      <c r="G27" s="5" t="str">
        <f>IF(vysl!$H27="D",IF(HOUR(cas!$B27)=9,"DNF",IF(HOUR(cas!$B27)=8,"DQ",cas!$B27))," ")</f>
        <v xml:space="preserve"> </v>
      </c>
      <c r="H27" s="7" t="str">
        <f t="shared" si="1"/>
        <v xml:space="preserve"> </v>
      </c>
      <c r="I27" s="9" t="str">
        <f>IF($G27&lt;&gt;" ",vysl!$A27," ")</f>
        <v xml:space="preserve"> </v>
      </c>
    </row>
    <row r="28" spans="1:9">
      <c r="A28" s="9" t="str">
        <f t="shared" si="0"/>
        <v xml:space="preserve"> </v>
      </c>
      <c r="B28" s="1" t="str">
        <f>IF($G28 &lt;&gt; " ",cas!A28," ")</f>
        <v xml:space="preserve"> </v>
      </c>
      <c r="C28" s="6" t="str">
        <f>IF($G28&lt;&gt;" ",INDEX(meno!$B:$B,MATCH(B28,meno!$A:$A,0),1)," ")</f>
        <v xml:space="preserve"> </v>
      </c>
      <c r="D28" s="6" t="str">
        <f>IF($G28&lt;&gt;" ",IF(INDEX(meno!$E:$E,MATCH(B28,meno!$A:$A,0),1)=0," ",INDEX(meno!$E:$E,MATCH(B28,meno!$A:$A,0),1))," ")</f>
        <v xml:space="preserve"> </v>
      </c>
      <c r="E28" s="7" t="str">
        <f>IF($B28&lt;&gt;" ",IF(INDEX(meno!$F:$F,MATCH($B28,meno!$A:$A,0),1)=0," ",UPPER(INDEX(meno!$F:$F,MATCH($B28,meno!$A:$A,0),1)))," ")</f>
        <v xml:space="preserve"> </v>
      </c>
      <c r="F28" s="18" t="str">
        <f>IF($G28&lt;&gt;" ",INDEX(meno!$D:$D,MATCH(B28,meno!$A:$A,0),1)," ")</f>
        <v xml:space="preserve"> </v>
      </c>
      <c r="G28" s="5" t="str">
        <f>IF(vysl!$H28="D",IF(HOUR(cas!$B28)=9,"DNF",IF(HOUR(cas!$B28)=8,"DQ",cas!$B28))," ")</f>
        <v xml:space="preserve"> </v>
      </c>
      <c r="H28" s="7" t="str">
        <f t="shared" si="1"/>
        <v xml:space="preserve"> </v>
      </c>
      <c r="I28" s="9" t="str">
        <f>IF($G28&lt;&gt;" ",vysl!$A28," ")</f>
        <v xml:space="preserve"> </v>
      </c>
    </row>
    <row r="29" spans="1:9">
      <c r="A29" s="9" t="str">
        <f t="shared" si="0"/>
        <v xml:space="preserve"> </v>
      </c>
      <c r="B29" s="1" t="str">
        <f>IF($G29 &lt;&gt; " ",cas!A29," ")</f>
        <v xml:space="preserve"> </v>
      </c>
      <c r="C29" s="6" t="str">
        <f>IF($G29&lt;&gt;" ",INDEX(meno!$B:$B,MATCH(B29,meno!$A:$A,0),1)," ")</f>
        <v xml:space="preserve"> </v>
      </c>
      <c r="D29" s="6" t="str">
        <f>IF($G29&lt;&gt;" ",IF(INDEX(meno!$E:$E,MATCH(B29,meno!$A:$A,0),1)=0," ",INDEX(meno!$E:$E,MATCH(B29,meno!$A:$A,0),1))," ")</f>
        <v xml:space="preserve"> </v>
      </c>
      <c r="E29" s="7" t="str">
        <f>IF($B29&lt;&gt;" ",IF(INDEX(meno!$F:$F,MATCH($B29,meno!$A:$A,0),1)=0," ",UPPER(INDEX(meno!$F:$F,MATCH($B29,meno!$A:$A,0),1)))," ")</f>
        <v xml:space="preserve"> </v>
      </c>
      <c r="F29" s="18" t="str">
        <f>IF($G29&lt;&gt;" ",INDEX(meno!$D:$D,MATCH(B29,meno!$A:$A,0),1)," ")</f>
        <v xml:space="preserve"> </v>
      </c>
      <c r="G29" s="5" t="str">
        <f>IF(vysl!$H29="D",IF(HOUR(cas!$B29)=9,"DNF",IF(HOUR(cas!$B29)=8,"DQ",cas!$B29))," ")</f>
        <v xml:space="preserve"> </v>
      </c>
      <c r="H29" s="7" t="str">
        <f t="shared" si="1"/>
        <v xml:space="preserve"> </v>
      </c>
      <c r="I29" s="9" t="str">
        <f>IF($G29&lt;&gt;" ",vysl!$A29," ")</f>
        <v xml:space="preserve"> </v>
      </c>
    </row>
    <row r="30" spans="1:9">
      <c r="A30" s="9" t="str">
        <f t="shared" si="0"/>
        <v xml:space="preserve"> </v>
      </c>
      <c r="B30" s="1" t="str">
        <f>IF($G30 &lt;&gt; " ",cas!A30," ")</f>
        <v xml:space="preserve"> </v>
      </c>
      <c r="C30" s="6" t="str">
        <f>IF($G30&lt;&gt;" ",INDEX(meno!$B:$B,MATCH(B30,meno!$A:$A,0),1)," ")</f>
        <v xml:space="preserve"> </v>
      </c>
      <c r="D30" s="6" t="str">
        <f>IF($G30&lt;&gt;" ",IF(INDEX(meno!$E:$E,MATCH(B30,meno!$A:$A,0),1)=0," ",INDEX(meno!$E:$E,MATCH(B30,meno!$A:$A,0),1))," ")</f>
        <v xml:space="preserve"> </v>
      </c>
      <c r="E30" s="7" t="str">
        <f>IF($B30&lt;&gt;" ",IF(INDEX(meno!$F:$F,MATCH($B30,meno!$A:$A,0),1)=0," ",UPPER(INDEX(meno!$F:$F,MATCH($B30,meno!$A:$A,0),1)))," ")</f>
        <v xml:space="preserve"> </v>
      </c>
      <c r="F30" s="18" t="str">
        <f>IF($G30&lt;&gt;" ",INDEX(meno!$D:$D,MATCH(B30,meno!$A:$A,0),1)," ")</f>
        <v xml:space="preserve"> </v>
      </c>
      <c r="G30" s="5" t="str">
        <f>IF(vysl!$H30="D",IF(HOUR(cas!$B30)=9,"DNF",IF(HOUR(cas!$B30)=8,"DQ",cas!$B30))," ")</f>
        <v xml:space="preserve"> </v>
      </c>
      <c r="H30" s="7" t="str">
        <f t="shared" si="1"/>
        <v xml:space="preserve"> </v>
      </c>
      <c r="I30" s="9" t="str">
        <f>IF($G30&lt;&gt;" ",vysl!$A30," ")</f>
        <v xml:space="preserve"> </v>
      </c>
    </row>
    <row r="31" spans="1:9">
      <c r="A31" s="9" t="str">
        <f t="shared" si="0"/>
        <v xml:space="preserve"> </v>
      </c>
      <c r="B31" s="1" t="str">
        <f>IF($G31 &lt;&gt; " ",cas!A31," ")</f>
        <v xml:space="preserve"> </v>
      </c>
      <c r="C31" s="6" t="str">
        <f>IF($G31&lt;&gt;" ",INDEX(meno!$B:$B,MATCH(B31,meno!$A:$A,0),1)," ")</f>
        <v xml:space="preserve"> </v>
      </c>
      <c r="D31" s="6" t="str">
        <f>IF($G31&lt;&gt;" ",IF(INDEX(meno!$E:$E,MATCH(B31,meno!$A:$A,0),1)=0," ",INDEX(meno!$E:$E,MATCH(B31,meno!$A:$A,0),1))," ")</f>
        <v xml:space="preserve"> </v>
      </c>
      <c r="E31" s="7" t="str">
        <f>IF($B31&lt;&gt;" ",IF(INDEX(meno!$F:$F,MATCH($B31,meno!$A:$A,0),1)=0," ",UPPER(INDEX(meno!$F:$F,MATCH($B31,meno!$A:$A,0),1)))," ")</f>
        <v xml:space="preserve"> </v>
      </c>
      <c r="F31" s="18" t="str">
        <f>IF($G31&lt;&gt;" ",INDEX(meno!$D:$D,MATCH(B31,meno!$A:$A,0),1)," ")</f>
        <v xml:space="preserve"> </v>
      </c>
      <c r="G31" s="5" t="str">
        <f>IF(vysl!$H31="D",IF(HOUR(cas!$B31)=9,"DNF",IF(HOUR(cas!$B31)=8,"DQ",cas!$B31))," ")</f>
        <v xml:space="preserve"> </v>
      </c>
      <c r="H31" s="7" t="str">
        <f t="shared" si="1"/>
        <v xml:space="preserve"> </v>
      </c>
      <c r="I31" s="9" t="str">
        <f>IF($G31&lt;&gt;" ",vysl!$A31," ")</f>
        <v xml:space="preserve"> </v>
      </c>
    </row>
    <row r="32" spans="1:9">
      <c r="A32" s="9" t="str">
        <f t="shared" si="0"/>
        <v xml:space="preserve"> </v>
      </c>
      <c r="B32" s="1" t="str">
        <f>IF($G32 &lt;&gt; " ",cas!A32," ")</f>
        <v xml:space="preserve"> </v>
      </c>
      <c r="C32" s="6" t="str">
        <f>IF($G32&lt;&gt;" ",INDEX(meno!$B:$B,MATCH(B32,meno!$A:$A,0),1)," ")</f>
        <v xml:space="preserve"> </v>
      </c>
      <c r="D32" s="6" t="str">
        <f>IF($G32&lt;&gt;" ",IF(INDEX(meno!$E:$E,MATCH(B32,meno!$A:$A,0),1)=0," ",INDEX(meno!$E:$E,MATCH(B32,meno!$A:$A,0),1))," ")</f>
        <v xml:space="preserve"> </v>
      </c>
      <c r="E32" s="7" t="str">
        <f>IF($B32&lt;&gt;" ",IF(INDEX(meno!$F:$F,MATCH($B32,meno!$A:$A,0),1)=0," ",UPPER(INDEX(meno!$F:$F,MATCH($B32,meno!$A:$A,0),1)))," ")</f>
        <v xml:space="preserve"> </v>
      </c>
      <c r="F32" s="18" t="str">
        <f>IF($G32&lt;&gt;" ",INDEX(meno!$D:$D,MATCH(B32,meno!$A:$A,0),1)," ")</f>
        <v xml:space="preserve"> </v>
      </c>
      <c r="G32" s="5" t="str">
        <f>IF(vysl!$H32="D",IF(HOUR(cas!$B32)=9,"DNF",IF(HOUR(cas!$B32)=8,"DQ",cas!$B32))," ")</f>
        <v xml:space="preserve"> </v>
      </c>
      <c r="H32" s="7" t="str">
        <f t="shared" si="1"/>
        <v xml:space="preserve"> </v>
      </c>
      <c r="I32" s="9" t="str">
        <f>IF($G32&lt;&gt;" ",vysl!$A32," ")</f>
        <v xml:space="preserve"> </v>
      </c>
    </row>
    <row r="33" spans="1:9">
      <c r="A33" s="9" t="str">
        <f t="shared" si="0"/>
        <v xml:space="preserve"> </v>
      </c>
      <c r="B33" s="1" t="str">
        <f>IF($G33 &lt;&gt; " ",cas!A33," ")</f>
        <v xml:space="preserve"> </v>
      </c>
      <c r="C33" s="6" t="str">
        <f>IF($G33&lt;&gt;" ",INDEX(meno!$B:$B,MATCH(B33,meno!$A:$A,0),1)," ")</f>
        <v xml:space="preserve"> </v>
      </c>
      <c r="D33" s="6" t="str">
        <f>IF($G33&lt;&gt;" ",IF(INDEX(meno!$E:$E,MATCH(B33,meno!$A:$A,0),1)=0," ",INDEX(meno!$E:$E,MATCH(B33,meno!$A:$A,0),1))," ")</f>
        <v xml:space="preserve"> </v>
      </c>
      <c r="E33" s="7" t="str">
        <f>IF($B33&lt;&gt;" ",IF(INDEX(meno!$F:$F,MATCH($B33,meno!$A:$A,0),1)=0," ",UPPER(INDEX(meno!$F:$F,MATCH($B33,meno!$A:$A,0),1)))," ")</f>
        <v xml:space="preserve"> </v>
      </c>
      <c r="F33" s="18" t="str">
        <f>IF($G33&lt;&gt;" ",INDEX(meno!$D:$D,MATCH(B33,meno!$A:$A,0),1)," ")</f>
        <v xml:space="preserve"> </v>
      </c>
      <c r="G33" s="5" t="str">
        <f>IF(vysl!$H33="D",IF(HOUR(cas!$B33)=9,"DNF",IF(HOUR(cas!$B33)=8,"DQ",cas!$B33))," ")</f>
        <v xml:space="preserve"> </v>
      </c>
      <c r="H33" s="7" t="str">
        <f t="shared" si="1"/>
        <v xml:space="preserve"> </v>
      </c>
      <c r="I33" s="9" t="str">
        <f>IF($G33&lt;&gt;" ",vysl!$A33," ")</f>
        <v xml:space="preserve"> </v>
      </c>
    </row>
    <row r="34" spans="1:9">
      <c r="A34" s="9" t="str">
        <f t="shared" si="0"/>
        <v xml:space="preserve"> </v>
      </c>
      <c r="B34" s="1" t="str">
        <f>IF($G34 &lt;&gt; " ",cas!A34," ")</f>
        <v xml:space="preserve"> </v>
      </c>
      <c r="C34" s="6" t="str">
        <f>IF($G34&lt;&gt;" ",INDEX(meno!$B:$B,MATCH(B34,meno!$A:$A,0),1)," ")</f>
        <v xml:space="preserve"> </v>
      </c>
      <c r="D34" s="6" t="str">
        <f>IF($G34&lt;&gt;" ",IF(INDEX(meno!$E:$E,MATCH(B34,meno!$A:$A,0),1)=0," ",INDEX(meno!$E:$E,MATCH(B34,meno!$A:$A,0),1))," ")</f>
        <v xml:space="preserve"> </v>
      </c>
      <c r="E34" s="7" t="str">
        <f>IF($B34&lt;&gt;" ",IF(INDEX(meno!$F:$F,MATCH($B34,meno!$A:$A,0),1)=0," ",UPPER(INDEX(meno!$F:$F,MATCH($B34,meno!$A:$A,0),1)))," ")</f>
        <v xml:space="preserve"> </v>
      </c>
      <c r="F34" s="18" t="str">
        <f>IF($G34&lt;&gt;" ",INDEX(meno!$D:$D,MATCH(B34,meno!$A:$A,0),1)," ")</f>
        <v xml:space="preserve"> </v>
      </c>
      <c r="G34" s="5" t="str">
        <f>IF(vysl!$H34="D",IF(HOUR(cas!$B34)=9,"DNF",IF(HOUR(cas!$B34)=8,"DQ",cas!$B34))," ")</f>
        <v xml:space="preserve"> </v>
      </c>
      <c r="H34" s="7" t="str">
        <f t="shared" si="1"/>
        <v xml:space="preserve"> </v>
      </c>
      <c r="I34" s="9" t="str">
        <f>IF($G34&lt;&gt;" ",vysl!$A34," ")</f>
        <v xml:space="preserve"> </v>
      </c>
    </row>
    <row r="35" spans="1:9">
      <c r="A35" s="9" t="str">
        <f t="shared" si="0"/>
        <v xml:space="preserve"> </v>
      </c>
      <c r="B35" s="1" t="str">
        <f>IF($G35 &lt;&gt; " ",cas!A35," ")</f>
        <v xml:space="preserve"> </v>
      </c>
      <c r="C35" s="6" t="str">
        <f>IF($G35&lt;&gt;" ",INDEX(meno!$B:$B,MATCH(B35,meno!$A:$A,0),1)," ")</f>
        <v xml:space="preserve"> </v>
      </c>
      <c r="D35" s="6" t="str">
        <f>IF($G35&lt;&gt;" ",IF(INDEX(meno!$E:$E,MATCH(B35,meno!$A:$A,0),1)=0," ",INDEX(meno!$E:$E,MATCH(B35,meno!$A:$A,0),1))," ")</f>
        <v xml:space="preserve"> </v>
      </c>
      <c r="E35" s="7" t="str">
        <f>IF($B35&lt;&gt;" ",IF(INDEX(meno!$F:$F,MATCH($B35,meno!$A:$A,0),1)=0," ",UPPER(INDEX(meno!$F:$F,MATCH($B35,meno!$A:$A,0),1)))," ")</f>
        <v xml:space="preserve"> </v>
      </c>
      <c r="F35" s="18" t="str">
        <f>IF($G35&lt;&gt;" ",INDEX(meno!$D:$D,MATCH(B35,meno!$A:$A,0),1)," ")</f>
        <v xml:space="preserve"> </v>
      </c>
      <c r="G35" s="5" t="str">
        <f>IF(vysl!$H35="D",IF(HOUR(cas!$B35)=9,"DNF",IF(HOUR(cas!$B35)=8,"DQ",cas!$B35))," ")</f>
        <v xml:space="preserve"> </v>
      </c>
      <c r="H35" s="7" t="str">
        <f t="shared" si="1"/>
        <v xml:space="preserve"> </v>
      </c>
      <c r="I35" s="9" t="str">
        <f>IF($G35&lt;&gt;" ",vysl!$A35," ")</f>
        <v xml:space="preserve"> </v>
      </c>
    </row>
    <row r="36" spans="1:9">
      <c r="A36" s="9" t="str">
        <f t="shared" si="0"/>
        <v xml:space="preserve"> </v>
      </c>
      <c r="B36" s="1" t="str">
        <f>IF($G36 &lt;&gt; " ",cas!A36," ")</f>
        <v xml:space="preserve"> </v>
      </c>
      <c r="C36" s="6" t="str">
        <f>IF($G36&lt;&gt;" ",INDEX(meno!$B:$B,MATCH(B36,meno!$A:$A,0),1)," ")</f>
        <v xml:space="preserve"> </v>
      </c>
      <c r="D36" s="6" t="str">
        <f>IF($G36&lt;&gt;" ",IF(INDEX(meno!$E:$E,MATCH(B36,meno!$A:$A,0),1)=0," ",INDEX(meno!$E:$E,MATCH(B36,meno!$A:$A,0),1))," ")</f>
        <v xml:space="preserve"> </v>
      </c>
      <c r="E36" s="7" t="str">
        <f>IF($B36&lt;&gt;" ",IF(INDEX(meno!$F:$F,MATCH($B36,meno!$A:$A,0),1)=0," ",UPPER(INDEX(meno!$F:$F,MATCH($B36,meno!$A:$A,0),1)))," ")</f>
        <v xml:space="preserve"> </v>
      </c>
      <c r="F36" s="18" t="str">
        <f>IF($G36&lt;&gt;" ",INDEX(meno!$D:$D,MATCH(B36,meno!$A:$A,0),1)," ")</f>
        <v xml:space="preserve"> </v>
      </c>
      <c r="G36" s="5" t="str">
        <f>IF(vysl!$H36="D",IF(HOUR(cas!$B36)=9,"DNF",IF(HOUR(cas!$B36)=8,"DQ",cas!$B36))," ")</f>
        <v xml:space="preserve"> </v>
      </c>
      <c r="H36" s="7" t="str">
        <f t="shared" si="1"/>
        <v xml:space="preserve"> </v>
      </c>
      <c r="I36" s="9" t="str">
        <f>IF($G36&lt;&gt;" ",vysl!$A36," ")</f>
        <v xml:space="preserve"> </v>
      </c>
    </row>
    <row r="37" spans="1:9">
      <c r="A37" s="9" t="str">
        <f t="shared" si="0"/>
        <v xml:space="preserve"> </v>
      </c>
      <c r="B37" s="1" t="str">
        <f>IF($G37 &lt;&gt; " ",cas!A37," ")</f>
        <v xml:space="preserve"> </v>
      </c>
      <c r="C37" s="6" t="str">
        <f>IF($G37&lt;&gt;" ",INDEX(meno!$B:$B,MATCH(B37,meno!$A:$A,0),1)," ")</f>
        <v xml:space="preserve"> </v>
      </c>
      <c r="D37" s="6" t="str">
        <f>IF($G37&lt;&gt;" ",IF(INDEX(meno!$E:$E,MATCH(B37,meno!$A:$A,0),1)=0," ",INDEX(meno!$E:$E,MATCH(B37,meno!$A:$A,0),1))," ")</f>
        <v xml:space="preserve"> </v>
      </c>
      <c r="E37" s="7" t="str">
        <f>IF($B37&lt;&gt;" ",IF(INDEX(meno!$F:$F,MATCH($B37,meno!$A:$A,0),1)=0," ",UPPER(INDEX(meno!$F:$F,MATCH($B37,meno!$A:$A,0),1)))," ")</f>
        <v xml:space="preserve"> </v>
      </c>
      <c r="F37" s="18" t="str">
        <f>IF($G37&lt;&gt;" ",INDEX(meno!$D:$D,MATCH(B37,meno!$A:$A,0),1)," ")</f>
        <v xml:space="preserve"> </v>
      </c>
      <c r="G37" s="5" t="str">
        <f>IF(vysl!$H37="D",IF(HOUR(cas!$B37)=9,"DNF",IF(HOUR(cas!$B37)=8,"DQ",cas!$B37))," ")</f>
        <v xml:space="preserve"> </v>
      </c>
      <c r="H37" s="7" t="str">
        <f t="shared" si="1"/>
        <v xml:space="preserve"> </v>
      </c>
      <c r="I37" s="9" t="str">
        <f>IF($G37&lt;&gt;" ",vysl!$A37," ")</f>
        <v xml:space="preserve"> </v>
      </c>
    </row>
    <row r="38" spans="1:9">
      <c r="A38" s="9" t="str">
        <f t="shared" si="0"/>
        <v xml:space="preserve"> </v>
      </c>
      <c r="B38" s="1" t="str">
        <f>IF($G38 &lt;&gt; " ",cas!A38," ")</f>
        <v xml:space="preserve"> </v>
      </c>
      <c r="C38" s="6" t="str">
        <f>IF($G38&lt;&gt;" ",INDEX(meno!$B:$B,MATCH(B38,meno!$A:$A,0),1)," ")</f>
        <v xml:space="preserve"> </v>
      </c>
      <c r="D38" s="6" t="str">
        <f>IF($G38&lt;&gt;" ",IF(INDEX(meno!$E:$E,MATCH(B38,meno!$A:$A,0),1)=0," ",INDEX(meno!$E:$E,MATCH(B38,meno!$A:$A,0),1))," ")</f>
        <v xml:space="preserve"> </v>
      </c>
      <c r="E38" s="7" t="str">
        <f>IF($B38&lt;&gt;" ",IF(INDEX(meno!$F:$F,MATCH($B38,meno!$A:$A,0),1)=0," ",UPPER(INDEX(meno!$F:$F,MATCH($B38,meno!$A:$A,0),1)))," ")</f>
        <v xml:space="preserve"> </v>
      </c>
      <c r="F38" s="18" t="str">
        <f>IF($G38&lt;&gt;" ",INDEX(meno!$D:$D,MATCH(B38,meno!$A:$A,0),1)," ")</f>
        <v xml:space="preserve"> </v>
      </c>
      <c r="G38" s="5" t="str">
        <f>IF(vysl!$H38="D",IF(HOUR(cas!$B38)=9,"DNF",IF(HOUR(cas!$B38)=8,"DQ",cas!$B38))," ")</f>
        <v xml:space="preserve"> </v>
      </c>
      <c r="H38" s="7" t="str">
        <f t="shared" si="1"/>
        <v xml:space="preserve"> </v>
      </c>
      <c r="I38" s="9" t="str">
        <f>IF($G38&lt;&gt;" ",vysl!$A38," ")</f>
        <v xml:space="preserve"> </v>
      </c>
    </row>
    <row r="39" spans="1:9">
      <c r="A39" s="9" t="str">
        <f t="shared" si="0"/>
        <v xml:space="preserve"> </v>
      </c>
      <c r="B39" s="1" t="str">
        <f>IF($G39 &lt;&gt; " ",cas!A39," ")</f>
        <v xml:space="preserve"> </v>
      </c>
      <c r="C39" s="6" t="str">
        <f>IF($G39&lt;&gt;" ",INDEX(meno!$B:$B,MATCH(B39,meno!$A:$A,0),1)," ")</f>
        <v xml:space="preserve"> </v>
      </c>
      <c r="D39" s="6" t="str">
        <f>IF($G39&lt;&gt;" ",IF(INDEX(meno!$E:$E,MATCH(B39,meno!$A:$A,0),1)=0," ",INDEX(meno!$E:$E,MATCH(B39,meno!$A:$A,0),1))," ")</f>
        <v xml:space="preserve"> </v>
      </c>
      <c r="E39" s="7" t="str">
        <f>IF($B39&lt;&gt;" ",IF(INDEX(meno!$F:$F,MATCH($B39,meno!$A:$A,0),1)=0," ",UPPER(INDEX(meno!$F:$F,MATCH($B39,meno!$A:$A,0),1)))," ")</f>
        <v xml:space="preserve"> </v>
      </c>
      <c r="F39" s="18" t="str">
        <f>IF($G39&lt;&gt;" ",INDEX(meno!$D:$D,MATCH(B39,meno!$A:$A,0),1)," ")</f>
        <v xml:space="preserve"> </v>
      </c>
      <c r="G39" s="5" t="str">
        <f>IF(vysl!$H39="D",IF(HOUR(cas!$B39)=9,"DNF",IF(HOUR(cas!$B39)=8,"DQ",cas!$B39))," ")</f>
        <v xml:space="preserve"> </v>
      </c>
      <c r="H39" s="7" t="str">
        <f t="shared" si="1"/>
        <v xml:space="preserve"> </v>
      </c>
      <c r="I39" s="9" t="str">
        <f>IF($G39&lt;&gt;" ",vysl!$A39," ")</f>
        <v xml:space="preserve"> </v>
      </c>
    </row>
    <row r="40" spans="1:9">
      <c r="A40" s="9" t="str">
        <f t="shared" si="0"/>
        <v xml:space="preserve"> </v>
      </c>
      <c r="B40" s="1" t="str">
        <f>IF($G40 &lt;&gt; " ",cas!A40," ")</f>
        <v xml:space="preserve"> </v>
      </c>
      <c r="C40" s="6" t="str">
        <f>IF($G40&lt;&gt;" ",INDEX(meno!$B:$B,MATCH(B40,meno!$A:$A,0),1)," ")</f>
        <v xml:space="preserve"> </v>
      </c>
      <c r="D40" s="6" t="str">
        <f>IF($G40&lt;&gt;" ",IF(INDEX(meno!$E:$E,MATCH(B40,meno!$A:$A,0),1)=0," ",INDEX(meno!$E:$E,MATCH(B40,meno!$A:$A,0),1))," ")</f>
        <v xml:space="preserve"> </v>
      </c>
      <c r="E40" s="7" t="str">
        <f>IF($B40&lt;&gt;" ",IF(INDEX(meno!$F:$F,MATCH($B40,meno!$A:$A,0),1)=0," ",UPPER(INDEX(meno!$F:$F,MATCH($B40,meno!$A:$A,0),1)))," ")</f>
        <v xml:space="preserve"> </v>
      </c>
      <c r="F40" s="18" t="str">
        <f>IF($G40&lt;&gt;" ",INDEX(meno!$D:$D,MATCH(B40,meno!$A:$A,0),1)," ")</f>
        <v xml:space="preserve"> </v>
      </c>
      <c r="G40" s="5" t="str">
        <f>IF(vysl!$H40="D",IF(HOUR(cas!$B40)=9,"DNF",IF(HOUR(cas!$B40)=8,"DQ",cas!$B40))," ")</f>
        <v xml:space="preserve"> </v>
      </c>
      <c r="H40" s="7" t="str">
        <f t="shared" si="1"/>
        <v xml:space="preserve"> </v>
      </c>
      <c r="I40" s="9" t="str">
        <f>IF($G40&lt;&gt;" ",vysl!$A40," ")</f>
        <v xml:space="preserve"> </v>
      </c>
    </row>
    <row r="41" spans="1:9">
      <c r="A41" s="9" t="str">
        <f t="shared" si="0"/>
        <v xml:space="preserve"> </v>
      </c>
      <c r="B41" s="1" t="str">
        <f>IF($G41 &lt;&gt; " ",cas!A41," ")</f>
        <v xml:space="preserve"> </v>
      </c>
      <c r="C41" s="6" t="str">
        <f>IF($G41&lt;&gt;" ",INDEX(meno!$B:$B,MATCH(B41,meno!$A:$A,0),1)," ")</f>
        <v xml:space="preserve"> </v>
      </c>
      <c r="D41" s="6" t="str">
        <f>IF($G41&lt;&gt;" ",IF(INDEX(meno!$E:$E,MATCH(B41,meno!$A:$A,0),1)=0," ",INDEX(meno!$E:$E,MATCH(B41,meno!$A:$A,0),1))," ")</f>
        <v xml:space="preserve"> </v>
      </c>
      <c r="E41" s="7" t="str">
        <f>IF($B41&lt;&gt;" ",IF(INDEX(meno!$F:$F,MATCH($B41,meno!$A:$A,0),1)=0," ",UPPER(INDEX(meno!$F:$F,MATCH($B41,meno!$A:$A,0),1)))," ")</f>
        <v xml:space="preserve"> </v>
      </c>
      <c r="F41" s="18" t="str">
        <f>IF($G41&lt;&gt;" ",INDEX(meno!$D:$D,MATCH(B41,meno!$A:$A,0),1)," ")</f>
        <v xml:space="preserve"> </v>
      </c>
      <c r="G41" s="5" t="str">
        <f>IF(vysl!$H41="D",IF(HOUR(cas!$B41)=9,"DNF",IF(HOUR(cas!$B41)=8,"DQ",cas!$B41))," ")</f>
        <v xml:space="preserve"> </v>
      </c>
      <c r="H41" s="7" t="str">
        <f t="shared" si="1"/>
        <v xml:space="preserve"> </v>
      </c>
      <c r="I41" s="9" t="str">
        <f>IF($G41&lt;&gt;" ",vysl!$A41," ")</f>
        <v xml:space="preserve"> </v>
      </c>
    </row>
    <row r="42" spans="1:9">
      <c r="A42" s="9" t="str">
        <f t="shared" si="0"/>
        <v xml:space="preserve"> </v>
      </c>
      <c r="B42" s="1" t="str">
        <f>IF($G42 &lt;&gt; " ",cas!A42," ")</f>
        <v xml:space="preserve"> </v>
      </c>
      <c r="C42" s="6" t="str">
        <f>IF($G42&lt;&gt;" ",INDEX(meno!$B:$B,MATCH(B42,meno!$A:$A,0),1)," ")</f>
        <v xml:space="preserve"> </v>
      </c>
      <c r="D42" s="6" t="str">
        <f>IF($G42&lt;&gt;" ",IF(INDEX(meno!$E:$E,MATCH(B42,meno!$A:$A,0),1)=0," ",INDEX(meno!$E:$E,MATCH(B42,meno!$A:$A,0),1))," ")</f>
        <v xml:space="preserve"> </v>
      </c>
      <c r="E42" s="7" t="str">
        <f>IF($B42&lt;&gt;" ",IF(INDEX(meno!$F:$F,MATCH($B42,meno!$A:$A,0),1)=0," ",UPPER(INDEX(meno!$F:$F,MATCH($B42,meno!$A:$A,0),1)))," ")</f>
        <v xml:space="preserve"> </v>
      </c>
      <c r="F42" s="18" t="str">
        <f>IF($G42&lt;&gt;" ",INDEX(meno!$D:$D,MATCH(B42,meno!$A:$A,0),1)," ")</f>
        <v xml:space="preserve"> </v>
      </c>
      <c r="G42" s="5" t="str">
        <f>IF(vysl!$H42="D",IF(HOUR(cas!$B42)=9,"DNF",IF(HOUR(cas!$B42)=8,"DQ",cas!$B42))," ")</f>
        <v xml:space="preserve"> </v>
      </c>
      <c r="H42" s="7" t="str">
        <f t="shared" si="1"/>
        <v xml:space="preserve"> </v>
      </c>
      <c r="I42" s="9" t="str">
        <f>IF($G42&lt;&gt;" ",vysl!$A42," ")</f>
        <v xml:space="preserve"> </v>
      </c>
    </row>
    <row r="43" spans="1:9">
      <c r="A43" s="9" t="str">
        <f t="shared" si="0"/>
        <v xml:space="preserve"> </v>
      </c>
      <c r="B43" s="1" t="str">
        <f>IF($G43 &lt;&gt; " ",cas!A43," ")</f>
        <v xml:space="preserve"> </v>
      </c>
      <c r="C43" s="6" t="str">
        <f>IF($G43&lt;&gt;" ",INDEX(meno!$B:$B,MATCH(B43,meno!$A:$A,0),1)," ")</f>
        <v xml:space="preserve"> </v>
      </c>
      <c r="D43" s="6" t="str">
        <f>IF($G43&lt;&gt;" ",IF(INDEX(meno!$E:$E,MATCH(B43,meno!$A:$A,0),1)=0," ",INDEX(meno!$E:$E,MATCH(B43,meno!$A:$A,0),1))," ")</f>
        <v xml:space="preserve"> </v>
      </c>
      <c r="E43" s="7" t="str">
        <f>IF($B43&lt;&gt;" ",IF(INDEX(meno!$F:$F,MATCH($B43,meno!$A:$A,0),1)=0," ",UPPER(INDEX(meno!$F:$F,MATCH($B43,meno!$A:$A,0),1)))," ")</f>
        <v xml:space="preserve"> </v>
      </c>
      <c r="F43" s="18" t="str">
        <f>IF($G43&lt;&gt;" ",INDEX(meno!$D:$D,MATCH(B43,meno!$A:$A,0),1)," ")</f>
        <v xml:space="preserve"> </v>
      </c>
      <c r="G43" s="5" t="str">
        <f>IF(vysl!$H43="D",IF(HOUR(cas!$B43)=9,"DNF",IF(HOUR(cas!$B43)=8,"DQ",cas!$B43))," ")</f>
        <v xml:space="preserve"> </v>
      </c>
      <c r="H43" s="7" t="str">
        <f t="shared" si="1"/>
        <v xml:space="preserve"> </v>
      </c>
      <c r="I43" s="9" t="str">
        <f>IF($G43&lt;&gt;" ",vysl!$A43," ")</f>
        <v xml:space="preserve"> </v>
      </c>
    </row>
    <row r="44" spans="1:9">
      <c r="A44" s="9" t="str">
        <f t="shared" si="0"/>
        <v xml:space="preserve"> </v>
      </c>
      <c r="B44" s="1" t="str">
        <f>IF($G44 &lt;&gt; " ",cas!A44," ")</f>
        <v xml:space="preserve"> </v>
      </c>
      <c r="C44" s="6" t="str">
        <f>IF($G44&lt;&gt;" ",INDEX(meno!$B:$B,MATCH(B44,meno!$A:$A,0),1)," ")</f>
        <v xml:space="preserve"> </v>
      </c>
      <c r="D44" s="6" t="str">
        <f>IF($G44&lt;&gt;" ",IF(INDEX(meno!$E:$E,MATCH(B44,meno!$A:$A,0),1)=0," ",INDEX(meno!$E:$E,MATCH(B44,meno!$A:$A,0),1))," ")</f>
        <v xml:space="preserve"> </v>
      </c>
      <c r="E44" s="7" t="str">
        <f>IF($B44&lt;&gt;" ",IF(INDEX(meno!$F:$F,MATCH($B44,meno!$A:$A,0),1)=0," ",UPPER(INDEX(meno!$F:$F,MATCH($B44,meno!$A:$A,0),1)))," ")</f>
        <v xml:space="preserve"> </v>
      </c>
      <c r="F44" s="18" t="str">
        <f>IF($G44&lt;&gt;" ",INDEX(meno!$D:$D,MATCH(B44,meno!$A:$A,0),1)," ")</f>
        <v xml:space="preserve"> </v>
      </c>
      <c r="G44" s="5" t="str">
        <f>IF(vysl!$H44="D",IF(HOUR(cas!$B44)=9,"DNF",IF(HOUR(cas!$B44)=8,"DQ",cas!$B44))," ")</f>
        <v xml:space="preserve"> </v>
      </c>
      <c r="H44" s="7" t="str">
        <f t="shared" si="1"/>
        <v xml:space="preserve"> </v>
      </c>
      <c r="I44" s="9" t="str">
        <f>IF($G44&lt;&gt;" ",vysl!$A44," ")</f>
        <v xml:space="preserve"> </v>
      </c>
    </row>
    <row r="45" spans="1:9">
      <c r="A45" s="9" t="str">
        <f t="shared" si="0"/>
        <v xml:space="preserve"> </v>
      </c>
      <c r="B45" s="1" t="str">
        <f>IF($G45 &lt;&gt; " ",cas!A45," ")</f>
        <v xml:space="preserve"> </v>
      </c>
      <c r="C45" s="6" t="str">
        <f>IF($G45&lt;&gt;" ",INDEX(meno!$B:$B,MATCH(B45,meno!$A:$A,0),1)," ")</f>
        <v xml:space="preserve"> </v>
      </c>
      <c r="D45" s="6" t="str">
        <f>IF($G45&lt;&gt;" ",IF(INDEX(meno!$E:$E,MATCH(B45,meno!$A:$A,0),1)=0," ",INDEX(meno!$E:$E,MATCH(B45,meno!$A:$A,0),1))," ")</f>
        <v xml:space="preserve"> </v>
      </c>
      <c r="E45" s="7" t="str">
        <f>IF($B45&lt;&gt;" ",IF(INDEX(meno!$F:$F,MATCH($B45,meno!$A:$A,0),1)=0," ",UPPER(INDEX(meno!$F:$F,MATCH($B45,meno!$A:$A,0),1)))," ")</f>
        <v xml:space="preserve"> </v>
      </c>
      <c r="F45" s="18" t="str">
        <f>IF($G45&lt;&gt;" ",INDEX(meno!$D:$D,MATCH(B45,meno!$A:$A,0),1)," ")</f>
        <v xml:space="preserve"> </v>
      </c>
      <c r="G45" s="5" t="str">
        <f>IF(vysl!$H45="D",IF(HOUR(cas!$B45)=9,"DNF",IF(HOUR(cas!$B45)=8,"DQ",cas!$B45))," ")</f>
        <v xml:space="preserve"> </v>
      </c>
      <c r="H45" s="7" t="str">
        <f t="shared" si="1"/>
        <v xml:space="preserve"> </v>
      </c>
      <c r="I45" s="9" t="str">
        <f>IF($G45&lt;&gt;" ",vysl!$A45," ")</f>
        <v xml:space="preserve"> </v>
      </c>
    </row>
    <row r="46" spans="1:9">
      <c r="A46" s="9" t="str">
        <f t="shared" si="0"/>
        <v xml:space="preserve"> </v>
      </c>
      <c r="B46" s="1" t="str">
        <f>IF($G46 &lt;&gt; " ",cas!A46," ")</f>
        <v xml:space="preserve"> </v>
      </c>
      <c r="C46" s="6" t="str">
        <f>IF($G46&lt;&gt;" ",INDEX(meno!$B:$B,MATCH(B46,meno!$A:$A,0),1)," ")</f>
        <v xml:space="preserve"> </v>
      </c>
      <c r="D46" s="6" t="str">
        <f>IF($G46&lt;&gt;" ",IF(INDEX(meno!$E:$E,MATCH(B46,meno!$A:$A,0),1)=0," ",INDEX(meno!$E:$E,MATCH(B46,meno!$A:$A,0),1))," ")</f>
        <v xml:space="preserve"> </v>
      </c>
      <c r="E46" s="7" t="str">
        <f>IF($B46&lt;&gt;" ",IF(INDEX(meno!$F:$F,MATCH($B46,meno!$A:$A,0),1)=0," ",UPPER(INDEX(meno!$F:$F,MATCH($B46,meno!$A:$A,0),1)))," ")</f>
        <v xml:space="preserve"> </v>
      </c>
      <c r="F46" s="18" t="str">
        <f>IF($G46&lt;&gt;" ",INDEX(meno!$D:$D,MATCH(B46,meno!$A:$A,0),1)," ")</f>
        <v xml:space="preserve"> </v>
      </c>
      <c r="G46" s="5" t="str">
        <f>IF(vysl!$H46="D",IF(HOUR(cas!$B46)=9,"DNF",IF(HOUR(cas!$B46)=8,"DQ",cas!$B46))," ")</f>
        <v xml:space="preserve"> </v>
      </c>
      <c r="H46" s="7" t="str">
        <f t="shared" si="1"/>
        <v xml:space="preserve"> </v>
      </c>
      <c r="I46" s="9" t="str">
        <f>IF($G46&lt;&gt;" ",vysl!$A46," ")</f>
        <v xml:space="preserve"> </v>
      </c>
    </row>
    <row r="47" spans="1:9">
      <c r="A47" s="9" t="str">
        <f t="shared" si="0"/>
        <v xml:space="preserve"> </v>
      </c>
      <c r="B47" s="1" t="str">
        <f>IF($G47 &lt;&gt; " ",cas!A47," ")</f>
        <v xml:space="preserve"> </v>
      </c>
      <c r="C47" s="6" t="str">
        <f>IF($G47&lt;&gt;" ",INDEX(meno!$B:$B,MATCH(B47,meno!$A:$A,0),1)," ")</f>
        <v xml:space="preserve"> </v>
      </c>
      <c r="D47" s="6" t="str">
        <f>IF($G47&lt;&gt;" ",IF(INDEX(meno!$E:$E,MATCH(B47,meno!$A:$A,0),1)=0," ",INDEX(meno!$E:$E,MATCH(B47,meno!$A:$A,0),1))," ")</f>
        <v xml:space="preserve"> </v>
      </c>
      <c r="E47" s="7" t="str">
        <f>IF($B47&lt;&gt;" ",IF(INDEX(meno!$F:$F,MATCH($B47,meno!$A:$A,0),1)=0," ",UPPER(INDEX(meno!$F:$F,MATCH($B47,meno!$A:$A,0),1)))," ")</f>
        <v xml:space="preserve"> </v>
      </c>
      <c r="F47" s="18" t="str">
        <f>IF($G47&lt;&gt;" ",INDEX(meno!$D:$D,MATCH(B47,meno!$A:$A,0),1)," ")</f>
        <v xml:space="preserve"> </v>
      </c>
      <c r="G47" s="5" t="str">
        <f>IF(vysl!$H47="D",IF(HOUR(cas!$B47)=9,"DNF",IF(HOUR(cas!$B47)=8,"DQ",cas!$B47))," ")</f>
        <v xml:space="preserve"> </v>
      </c>
      <c r="H47" s="7" t="str">
        <f t="shared" si="1"/>
        <v xml:space="preserve"> </v>
      </c>
      <c r="I47" s="9" t="str">
        <f>IF($G47&lt;&gt;" ",vysl!$A47," ")</f>
        <v xml:space="preserve"> </v>
      </c>
    </row>
    <row r="48" spans="1:9">
      <c r="A48" s="9" t="str">
        <f t="shared" si="0"/>
        <v xml:space="preserve"> </v>
      </c>
      <c r="B48" s="1" t="str">
        <f>IF($G48 &lt;&gt; " ",cas!A48," ")</f>
        <v xml:space="preserve"> </v>
      </c>
      <c r="C48" s="6" t="str">
        <f>IF($G48&lt;&gt;" ",INDEX(meno!$B:$B,MATCH(B48,meno!$A:$A,0),1)," ")</f>
        <v xml:space="preserve"> </v>
      </c>
      <c r="D48" s="6" t="str">
        <f>IF($G48&lt;&gt;" ",IF(INDEX(meno!$E:$E,MATCH(B48,meno!$A:$A,0),1)=0," ",INDEX(meno!$E:$E,MATCH(B48,meno!$A:$A,0),1))," ")</f>
        <v xml:space="preserve"> </v>
      </c>
      <c r="E48" s="7" t="str">
        <f>IF($B48&lt;&gt;" ",IF(INDEX(meno!$F:$F,MATCH($B48,meno!$A:$A,0),1)=0," ",UPPER(INDEX(meno!$F:$F,MATCH($B48,meno!$A:$A,0),1)))," ")</f>
        <v xml:space="preserve"> </v>
      </c>
      <c r="F48" s="18" t="str">
        <f>IF($G48&lt;&gt;" ",INDEX(meno!$D:$D,MATCH(B48,meno!$A:$A,0),1)," ")</f>
        <v xml:space="preserve"> </v>
      </c>
      <c r="G48" s="5" t="str">
        <f>IF(vysl!$H48="D",IF(HOUR(cas!$B48)=9,"DNF",IF(HOUR(cas!$B48)=8,"DQ",cas!$B48))," ")</f>
        <v xml:space="preserve"> </v>
      </c>
      <c r="H48" s="7" t="str">
        <f t="shared" si="1"/>
        <v xml:space="preserve"> </v>
      </c>
      <c r="I48" s="9" t="str">
        <f>IF($G48&lt;&gt;" ",vysl!$A48," ")</f>
        <v xml:space="preserve"> </v>
      </c>
    </row>
    <row r="49" spans="1:9">
      <c r="A49" s="9" t="str">
        <f t="shared" si="0"/>
        <v xml:space="preserve"> </v>
      </c>
      <c r="B49" s="1" t="str">
        <f>IF($G49 &lt;&gt; " ",cas!A49," ")</f>
        <v xml:space="preserve"> </v>
      </c>
      <c r="C49" s="6" t="str">
        <f>IF($G49&lt;&gt;" ",INDEX(meno!$B:$B,MATCH(B49,meno!$A:$A,0),1)," ")</f>
        <v xml:space="preserve"> </v>
      </c>
      <c r="D49" s="6" t="str">
        <f>IF($G49&lt;&gt;" ",IF(INDEX(meno!$E:$E,MATCH(B49,meno!$A:$A,0),1)=0," ",INDEX(meno!$E:$E,MATCH(B49,meno!$A:$A,0),1))," ")</f>
        <v xml:space="preserve"> </v>
      </c>
      <c r="E49" s="7" t="str">
        <f>IF($B49&lt;&gt;" ",IF(INDEX(meno!$F:$F,MATCH($B49,meno!$A:$A,0),1)=0," ",UPPER(INDEX(meno!$F:$F,MATCH($B49,meno!$A:$A,0),1)))," ")</f>
        <v xml:space="preserve"> </v>
      </c>
      <c r="F49" s="18" t="str">
        <f>IF($G49&lt;&gt;" ",INDEX(meno!$D:$D,MATCH(B49,meno!$A:$A,0),1)," ")</f>
        <v xml:space="preserve"> </v>
      </c>
      <c r="G49" s="5" t="str">
        <f>IF(vysl!$H49="D",IF(HOUR(cas!$B49)=9,"DNF",IF(HOUR(cas!$B49)=8,"DQ",cas!$B49))," ")</f>
        <v xml:space="preserve"> </v>
      </c>
      <c r="H49" s="7" t="str">
        <f t="shared" si="1"/>
        <v xml:space="preserve"> </v>
      </c>
      <c r="I49" s="9" t="str">
        <f>IF($G49&lt;&gt;" ",vysl!$A49," ")</f>
        <v xml:space="preserve"> </v>
      </c>
    </row>
    <row r="50" spans="1:9">
      <c r="A50" s="9" t="str">
        <f t="shared" si="0"/>
        <v xml:space="preserve"> </v>
      </c>
      <c r="B50" s="1" t="str">
        <f>IF($G50 &lt;&gt; " ",cas!A50," ")</f>
        <v xml:space="preserve"> </v>
      </c>
      <c r="C50" s="6" t="str">
        <f>IF($G50&lt;&gt;" ",INDEX(meno!$B:$B,MATCH(B50,meno!$A:$A,0),1)," ")</f>
        <v xml:space="preserve"> </v>
      </c>
      <c r="D50" s="6" t="str">
        <f>IF($G50&lt;&gt;" ",IF(INDEX(meno!$E:$E,MATCH(B50,meno!$A:$A,0),1)=0," ",INDEX(meno!$E:$E,MATCH(B50,meno!$A:$A,0),1))," ")</f>
        <v xml:space="preserve"> </v>
      </c>
      <c r="E50" s="7" t="str">
        <f>IF($B50&lt;&gt;" ",IF(INDEX(meno!$F:$F,MATCH($B50,meno!$A:$A,0),1)=0," ",UPPER(INDEX(meno!$F:$F,MATCH($B50,meno!$A:$A,0),1)))," ")</f>
        <v xml:space="preserve"> </v>
      </c>
      <c r="F50" s="18" t="str">
        <f>IF($G50&lt;&gt;" ",INDEX(meno!$D:$D,MATCH(B50,meno!$A:$A,0),1)," ")</f>
        <v xml:space="preserve"> </v>
      </c>
      <c r="G50" s="5" t="str">
        <f>IF(vysl!$H50="D",IF(HOUR(cas!$B50)=9,"DNF",IF(HOUR(cas!$B50)=8,"DQ",cas!$B50))," ")</f>
        <v xml:space="preserve"> </v>
      </c>
      <c r="H50" s="7" t="str">
        <f t="shared" si="1"/>
        <v xml:space="preserve"> </v>
      </c>
      <c r="I50" s="9" t="str">
        <f>IF($G50&lt;&gt;" ",vysl!$A50," ")</f>
        <v xml:space="preserve"> </v>
      </c>
    </row>
    <row r="51" spans="1:9">
      <c r="A51" s="9" t="str">
        <f t="shared" si="0"/>
        <v xml:space="preserve"> </v>
      </c>
      <c r="B51" s="1" t="str">
        <f>IF($G51 &lt;&gt; " ",cas!A51," ")</f>
        <v xml:space="preserve"> </v>
      </c>
      <c r="C51" s="6" t="str">
        <f>IF($G51&lt;&gt;" ",INDEX(meno!$B:$B,MATCH(B51,meno!$A:$A,0),1)," ")</f>
        <v xml:space="preserve"> </v>
      </c>
      <c r="D51" s="6" t="str">
        <f>IF($G51&lt;&gt;" ",IF(INDEX(meno!$E:$E,MATCH(B51,meno!$A:$A,0),1)=0," ",INDEX(meno!$E:$E,MATCH(B51,meno!$A:$A,0),1))," ")</f>
        <v xml:space="preserve"> </v>
      </c>
      <c r="E51" s="7" t="str">
        <f>IF($B51&lt;&gt;" ",IF(INDEX(meno!$F:$F,MATCH($B51,meno!$A:$A,0),1)=0," ",UPPER(INDEX(meno!$F:$F,MATCH($B51,meno!$A:$A,0),1)))," ")</f>
        <v xml:space="preserve"> </v>
      </c>
      <c r="F51" s="18" t="str">
        <f>IF($G51&lt;&gt;" ",INDEX(meno!$D:$D,MATCH(B51,meno!$A:$A,0),1)," ")</f>
        <v xml:space="preserve"> </v>
      </c>
      <c r="G51" s="5" t="str">
        <f>IF(vysl!$H51="D",IF(HOUR(cas!$B51)=9,"DNF",IF(HOUR(cas!$B51)=8,"DQ",cas!$B51))," ")</f>
        <v xml:space="preserve"> </v>
      </c>
      <c r="H51" s="7" t="str">
        <f t="shared" si="1"/>
        <v xml:space="preserve"> </v>
      </c>
      <c r="I51" s="9" t="str">
        <f>IF($G51&lt;&gt;" ",vysl!$A51," ")</f>
        <v xml:space="preserve"> </v>
      </c>
    </row>
    <row r="52" spans="1:9">
      <c r="A52" s="9" t="str">
        <f t="shared" si="0"/>
        <v xml:space="preserve"> </v>
      </c>
      <c r="B52" s="1" t="str">
        <f>IF($G52 &lt;&gt; " ",cas!A52," ")</f>
        <v xml:space="preserve"> </v>
      </c>
      <c r="C52" s="6" t="str">
        <f>IF($G52&lt;&gt;" ",INDEX(meno!$B:$B,MATCH(B52,meno!$A:$A,0),1)," ")</f>
        <v xml:space="preserve"> </v>
      </c>
      <c r="D52" s="6" t="str">
        <f>IF($G52&lt;&gt;" ",IF(INDEX(meno!$E:$E,MATCH(B52,meno!$A:$A,0),1)=0," ",INDEX(meno!$E:$E,MATCH(B52,meno!$A:$A,0),1))," ")</f>
        <v xml:space="preserve"> </v>
      </c>
      <c r="E52" s="7" t="str">
        <f>IF($B52&lt;&gt;" ",IF(INDEX(meno!$F:$F,MATCH($B52,meno!$A:$A,0),1)=0," ",UPPER(INDEX(meno!$F:$F,MATCH($B52,meno!$A:$A,0),1)))," ")</f>
        <v xml:space="preserve"> </v>
      </c>
      <c r="F52" s="18" t="str">
        <f>IF($G52&lt;&gt;" ",INDEX(meno!$D:$D,MATCH(B52,meno!$A:$A,0),1)," ")</f>
        <v xml:space="preserve"> </v>
      </c>
      <c r="G52" s="5" t="str">
        <f>IF(vysl!$H52="D",IF(HOUR(cas!$B52)=9,"DNF",IF(HOUR(cas!$B52)=8,"DQ",cas!$B52))," ")</f>
        <v xml:space="preserve"> </v>
      </c>
      <c r="H52" s="7" t="str">
        <f t="shared" si="1"/>
        <v xml:space="preserve"> </v>
      </c>
      <c r="I52" s="9" t="str">
        <f>IF($G52&lt;&gt;" ",vysl!$A52," ")</f>
        <v xml:space="preserve"> </v>
      </c>
    </row>
    <row r="53" spans="1:9">
      <c r="A53" s="9" t="str">
        <f t="shared" si="0"/>
        <v xml:space="preserve"> </v>
      </c>
      <c r="B53" s="1" t="str">
        <f>IF($G53 &lt;&gt; " ",cas!A53," ")</f>
        <v xml:space="preserve"> </v>
      </c>
      <c r="C53" s="6" t="str">
        <f>IF($G53&lt;&gt;" ",INDEX(meno!$B:$B,MATCH(B53,meno!$A:$A,0),1)," ")</f>
        <v xml:space="preserve"> </v>
      </c>
      <c r="D53" s="6" t="str">
        <f>IF($G53&lt;&gt;" ",IF(INDEX(meno!$E:$E,MATCH(B53,meno!$A:$A,0),1)=0," ",INDEX(meno!$E:$E,MATCH(B53,meno!$A:$A,0),1))," ")</f>
        <v xml:space="preserve"> </v>
      </c>
      <c r="E53" s="7" t="str">
        <f>IF($B53&lt;&gt;" ",IF(INDEX(meno!$F:$F,MATCH($B53,meno!$A:$A,0),1)=0," ",UPPER(INDEX(meno!$F:$F,MATCH($B53,meno!$A:$A,0),1)))," ")</f>
        <v xml:space="preserve"> </v>
      </c>
      <c r="F53" s="18" t="str">
        <f>IF($G53&lt;&gt;" ",INDEX(meno!$D:$D,MATCH(B53,meno!$A:$A,0),1)," ")</f>
        <v xml:space="preserve"> </v>
      </c>
      <c r="G53" s="5" t="str">
        <f>IF(vysl!$H53="D",IF(HOUR(cas!$B53)=9,"DNF",IF(HOUR(cas!$B53)=8,"DQ",cas!$B53))," ")</f>
        <v xml:space="preserve"> </v>
      </c>
      <c r="H53" s="7" t="str">
        <f t="shared" si="1"/>
        <v xml:space="preserve"> </v>
      </c>
      <c r="I53" s="9" t="str">
        <f>IF($G53&lt;&gt;" ",vysl!$A53," ")</f>
        <v xml:space="preserve"> </v>
      </c>
    </row>
    <row r="54" spans="1:9">
      <c r="A54" s="9" t="str">
        <f t="shared" si="0"/>
        <v xml:space="preserve"> </v>
      </c>
      <c r="B54" s="1" t="str">
        <f>IF($G54 &lt;&gt; " ",cas!A54," ")</f>
        <v xml:space="preserve"> </v>
      </c>
      <c r="C54" s="6" t="str">
        <f>IF($G54&lt;&gt;" ",INDEX(meno!$B:$B,MATCH(B54,meno!$A:$A,0),1)," ")</f>
        <v xml:space="preserve"> </v>
      </c>
      <c r="D54" s="6" t="str">
        <f>IF($G54&lt;&gt;" ",IF(INDEX(meno!$E:$E,MATCH(B54,meno!$A:$A,0),1)=0," ",INDEX(meno!$E:$E,MATCH(B54,meno!$A:$A,0),1))," ")</f>
        <v xml:space="preserve"> </v>
      </c>
      <c r="E54" s="7" t="str">
        <f>IF($B54&lt;&gt;" ",IF(INDEX(meno!$F:$F,MATCH($B54,meno!$A:$A,0),1)=0," ",UPPER(INDEX(meno!$F:$F,MATCH($B54,meno!$A:$A,0),1)))," ")</f>
        <v xml:space="preserve"> </v>
      </c>
      <c r="F54" s="18" t="str">
        <f>IF($G54&lt;&gt;" ",INDEX(meno!$D:$D,MATCH(B54,meno!$A:$A,0),1)," ")</f>
        <v xml:space="preserve"> </v>
      </c>
      <c r="G54" s="5" t="str">
        <f>IF(vysl!$H54="D",IF(HOUR(cas!$B54)=9,"DNF",IF(HOUR(cas!$B54)=8,"DQ",cas!$B54))," ")</f>
        <v xml:space="preserve"> </v>
      </c>
      <c r="H54" s="7" t="str">
        <f t="shared" si="1"/>
        <v xml:space="preserve"> </v>
      </c>
      <c r="I54" s="9" t="str">
        <f>IF($G54&lt;&gt;" ",vysl!$A54," ")</f>
        <v xml:space="preserve"> </v>
      </c>
    </row>
    <row r="55" spans="1:9">
      <c r="A55" s="9" t="str">
        <f t="shared" si="0"/>
        <v xml:space="preserve"> </v>
      </c>
      <c r="B55" s="1" t="str">
        <f>IF($G55 &lt;&gt; " ",cas!A55," ")</f>
        <v xml:space="preserve"> </v>
      </c>
      <c r="C55" s="6" t="str">
        <f>IF($G55&lt;&gt;" ",INDEX(meno!$B:$B,MATCH(B55,meno!$A:$A,0),1)," ")</f>
        <v xml:space="preserve"> </v>
      </c>
      <c r="D55" s="6" t="str">
        <f>IF($G55&lt;&gt;" ",IF(INDEX(meno!$E:$E,MATCH(B55,meno!$A:$A,0),1)=0," ",INDEX(meno!$E:$E,MATCH(B55,meno!$A:$A,0),1))," ")</f>
        <v xml:space="preserve"> </v>
      </c>
      <c r="E55" s="7" t="str">
        <f>IF($B55&lt;&gt;" ",IF(INDEX(meno!$F:$F,MATCH($B55,meno!$A:$A,0),1)=0," ",UPPER(INDEX(meno!$F:$F,MATCH($B55,meno!$A:$A,0),1)))," ")</f>
        <v xml:space="preserve"> </v>
      </c>
      <c r="F55" s="18" t="str">
        <f>IF($G55&lt;&gt;" ",INDEX(meno!$D:$D,MATCH(B55,meno!$A:$A,0),1)," ")</f>
        <v xml:space="preserve"> </v>
      </c>
      <c r="G55" s="5" t="str">
        <f>IF(vysl!$H55="D",IF(HOUR(cas!$B55)=9,"DNF",IF(HOUR(cas!$B55)=8,"DQ",cas!$B55))," ")</f>
        <v xml:space="preserve"> </v>
      </c>
      <c r="H55" s="7" t="str">
        <f t="shared" si="1"/>
        <v xml:space="preserve"> </v>
      </c>
      <c r="I55" s="9" t="str">
        <f>IF($G55&lt;&gt;" ",vysl!$A55," ")</f>
        <v xml:space="preserve"> </v>
      </c>
    </row>
    <row r="56" spans="1:9">
      <c r="A56" s="9">
        <f t="shared" si="0"/>
        <v>1</v>
      </c>
      <c r="B56" s="1">
        <f>IF($G56 &lt;&gt; " ",cas!A56," ")</f>
        <v>71</v>
      </c>
      <c r="C56" s="6" t="str">
        <f>IF($G56&lt;&gt;" ",INDEX(meno!$B:$B,MATCH(B56,meno!$A:$A,0),1)," ")</f>
        <v>Viliam Novák</v>
      </c>
      <c r="D56" s="6" t="str">
        <f>IF($G56&lt;&gt;" ",IF(INDEX(meno!$E:$E,MATCH(B56,meno!$A:$A,0),1)=0," ",INDEX(meno!$E:$E,MATCH(B56,meno!$A:$A,0),1))," ")</f>
        <v>Studienka</v>
      </c>
      <c r="E56" s="7" t="str">
        <f>IF($B56&lt;&gt;" ",IF(INDEX(meno!$F:$F,MATCH($B56,meno!$A:$A,0),1)=0," ",UPPER(INDEX(meno!$F:$F,MATCH($B56,meno!$A:$A,0),1)))," ")</f>
        <v xml:space="preserve"> </v>
      </c>
      <c r="F56" s="18">
        <f>IF($G56&lt;&gt;" ",INDEX(meno!$D:$D,MATCH(B56,meno!$A:$A,0),1)," ")</f>
        <v>1942</v>
      </c>
      <c r="G56" s="5">
        <f>IF(vysl!$H56="D",IF(HOUR(cas!$B56)=9,"DNF",IF(HOUR(cas!$B56)=8,"DQ",cas!$B56))," ")</f>
        <v>9.2314814814814808E-2</v>
      </c>
      <c r="H56" s="7" t="str">
        <f t="shared" si="1"/>
        <v>D</v>
      </c>
      <c r="I56" s="9">
        <f>IF($G56&lt;&gt;" ",vysl!$A56," ")</f>
        <v>55</v>
      </c>
    </row>
    <row r="57" spans="1:9">
      <c r="A57" s="9" t="str">
        <f t="shared" si="0"/>
        <v xml:space="preserve"> </v>
      </c>
      <c r="B57" s="1" t="str">
        <f>IF($G57 &lt;&gt; " ",cas!A57," ")</f>
        <v xml:space="preserve"> </v>
      </c>
      <c r="C57" s="6" t="str">
        <f>IF($G57&lt;&gt;" ",INDEX(meno!$B:$B,MATCH(B57,meno!$A:$A,0),1)," ")</f>
        <v xml:space="preserve"> </v>
      </c>
      <c r="D57" s="6" t="str">
        <f>IF($G57&lt;&gt;" ",IF(INDEX(meno!$E:$E,MATCH(B57,meno!$A:$A,0),1)=0," ",INDEX(meno!$E:$E,MATCH(B57,meno!$A:$A,0),1))," ")</f>
        <v xml:space="preserve"> </v>
      </c>
      <c r="E57" s="7" t="str">
        <f>IF($B57&lt;&gt;" ",IF(INDEX(meno!$F:$F,MATCH($B57,meno!$A:$A,0),1)=0," ",UPPER(INDEX(meno!$F:$F,MATCH($B57,meno!$A:$A,0),1)))," ")</f>
        <v xml:space="preserve"> </v>
      </c>
      <c r="F57" s="18" t="str">
        <f>IF($G57&lt;&gt;" ",INDEX(meno!$D:$D,MATCH(B57,meno!$A:$A,0),1)," ")</f>
        <v xml:space="preserve"> </v>
      </c>
      <c r="G57" s="5" t="str">
        <f>IF(vysl!$H57="D",IF(HOUR(cas!$B57)=9,"DNF",IF(HOUR(cas!$B57)=8,"DQ",cas!$B57))," ")</f>
        <v xml:space="preserve"> </v>
      </c>
      <c r="H57" s="7" t="str">
        <f t="shared" si="1"/>
        <v xml:space="preserve"> </v>
      </c>
      <c r="I57" s="9" t="str">
        <f>IF($G57&lt;&gt;" ",vysl!$A57," ")</f>
        <v xml:space="preserve"> </v>
      </c>
    </row>
    <row r="58" spans="1:9">
      <c r="A58" s="9" t="str">
        <f t="shared" si="0"/>
        <v xml:space="preserve"> </v>
      </c>
      <c r="B58" s="1" t="str">
        <f>IF($G58 &lt;&gt; " ",cas!A58," ")</f>
        <v xml:space="preserve"> </v>
      </c>
      <c r="C58" s="6" t="str">
        <f>IF($G58&lt;&gt;" ",INDEX(meno!$B:$B,MATCH(B58,meno!$A:$A,0),1)," ")</f>
        <v xml:space="preserve"> </v>
      </c>
      <c r="D58" s="6" t="str">
        <f>IF($G58&lt;&gt;" ",IF(INDEX(meno!$E:$E,MATCH(B58,meno!$A:$A,0),1)=0," ",INDEX(meno!$E:$E,MATCH(B58,meno!$A:$A,0),1))," ")</f>
        <v xml:space="preserve"> </v>
      </c>
      <c r="E58" s="7" t="str">
        <f>IF($B58&lt;&gt;" ",IF(INDEX(meno!$F:$F,MATCH($B58,meno!$A:$A,0),1)=0," ",UPPER(INDEX(meno!$F:$F,MATCH($B58,meno!$A:$A,0),1)))," ")</f>
        <v xml:space="preserve"> </v>
      </c>
      <c r="F58" s="18" t="str">
        <f>IF($G58&lt;&gt;" ",INDEX(meno!$D:$D,MATCH(B58,meno!$A:$A,0),1)," ")</f>
        <v xml:space="preserve"> </v>
      </c>
      <c r="G58" s="5" t="str">
        <f>IF(vysl!$H58="D",IF(HOUR(cas!$B58)=9,"DNF",IF(HOUR(cas!$B58)=8,"DQ",cas!$B58))," ")</f>
        <v xml:space="preserve"> </v>
      </c>
      <c r="H58" s="7" t="str">
        <f t="shared" si="1"/>
        <v xml:space="preserve"> </v>
      </c>
      <c r="I58" s="9" t="str">
        <f>IF($G58&lt;&gt;" ",vysl!$A58," ")</f>
        <v xml:space="preserve"> </v>
      </c>
    </row>
    <row r="59" spans="1:9">
      <c r="A59" s="9" t="str">
        <f t="shared" si="0"/>
        <v xml:space="preserve"> </v>
      </c>
      <c r="B59" s="1" t="str">
        <f>IF($G59 &lt;&gt; " ",cas!A59," ")</f>
        <v xml:space="preserve"> </v>
      </c>
      <c r="C59" s="6" t="str">
        <f>IF($G59&lt;&gt;" ",INDEX(meno!$B:$B,MATCH(B59,meno!$A:$A,0),1)," ")</f>
        <v xml:space="preserve"> </v>
      </c>
      <c r="D59" s="6" t="str">
        <f>IF($G59&lt;&gt;" ",IF(INDEX(meno!$E:$E,MATCH(B59,meno!$A:$A,0),1)=0," ",INDEX(meno!$E:$E,MATCH(B59,meno!$A:$A,0),1))," ")</f>
        <v xml:space="preserve"> </v>
      </c>
      <c r="E59" s="7" t="str">
        <f>IF($B59&lt;&gt;" ",IF(INDEX(meno!$F:$F,MATCH($B59,meno!$A:$A,0),1)=0," ",UPPER(INDEX(meno!$F:$F,MATCH($B59,meno!$A:$A,0),1)))," ")</f>
        <v xml:space="preserve"> </v>
      </c>
      <c r="F59" s="18" t="str">
        <f>IF($G59&lt;&gt;" ",INDEX(meno!$D:$D,MATCH(B59,meno!$A:$A,0),1)," ")</f>
        <v xml:space="preserve"> </v>
      </c>
      <c r="G59" s="5" t="str">
        <f>IF(vysl!$H59="D",IF(HOUR(cas!$B59)=9,"DNF",IF(HOUR(cas!$B59)=8,"DQ",cas!$B59))," ")</f>
        <v xml:space="preserve"> </v>
      </c>
      <c r="H59" s="7" t="str">
        <f t="shared" si="1"/>
        <v xml:space="preserve"> </v>
      </c>
      <c r="I59" s="9" t="str">
        <f>IF($G59&lt;&gt;" ",vysl!$A59," ")</f>
        <v xml:space="preserve"> </v>
      </c>
    </row>
    <row r="60" spans="1:9">
      <c r="A60" s="9" t="str">
        <f t="shared" si="0"/>
        <v xml:space="preserve"> </v>
      </c>
      <c r="B60" s="1" t="str">
        <f>IF($G60 &lt;&gt; " ",cas!A60," ")</f>
        <v xml:space="preserve"> </v>
      </c>
      <c r="C60" s="6" t="str">
        <f>IF($G60&lt;&gt;" ",INDEX(meno!$B:$B,MATCH(B60,meno!$A:$A,0),1)," ")</f>
        <v xml:space="preserve"> </v>
      </c>
      <c r="D60" s="6" t="str">
        <f>IF($G60&lt;&gt;" ",IF(INDEX(meno!$E:$E,MATCH(B60,meno!$A:$A,0),1)=0," ",INDEX(meno!$E:$E,MATCH(B60,meno!$A:$A,0),1))," ")</f>
        <v xml:space="preserve"> </v>
      </c>
      <c r="E60" s="7" t="str">
        <f>IF($B60&lt;&gt;" ",IF(INDEX(meno!$F:$F,MATCH($B60,meno!$A:$A,0),1)=0," ",UPPER(INDEX(meno!$F:$F,MATCH($B60,meno!$A:$A,0),1)))," ")</f>
        <v xml:space="preserve"> </v>
      </c>
      <c r="F60" s="18" t="str">
        <f>IF($G60&lt;&gt;" ",INDEX(meno!$D:$D,MATCH(B60,meno!$A:$A,0),1)," ")</f>
        <v xml:space="preserve"> </v>
      </c>
      <c r="G60" s="5" t="str">
        <f>IF(vysl!$H60="D",IF(HOUR(cas!$B60)=9,"DNF",IF(HOUR(cas!$B60)=8,"DQ",cas!$B60))," ")</f>
        <v xml:space="preserve"> </v>
      </c>
      <c r="H60" s="7" t="str">
        <f t="shared" si="1"/>
        <v xml:space="preserve"> </v>
      </c>
      <c r="I60" s="9" t="str">
        <f>IF($G60&lt;&gt;" ",vysl!$A60," ")</f>
        <v xml:space="preserve"> </v>
      </c>
    </row>
    <row r="61" spans="1:9">
      <c r="A61" s="9" t="str">
        <f t="shared" si="0"/>
        <v xml:space="preserve"> </v>
      </c>
      <c r="B61" s="1" t="str">
        <f>IF($G61 &lt;&gt; " ",cas!A61," ")</f>
        <v xml:space="preserve"> </v>
      </c>
      <c r="C61" s="6" t="str">
        <f>IF($G61&lt;&gt;" ",INDEX(meno!$B:$B,MATCH(B61,meno!$A:$A,0),1)," ")</f>
        <v xml:space="preserve"> </v>
      </c>
      <c r="D61" s="6" t="str">
        <f>IF($G61&lt;&gt;" ",IF(INDEX(meno!$E:$E,MATCH(B61,meno!$A:$A,0),1)=0," ",INDEX(meno!$E:$E,MATCH(B61,meno!$A:$A,0),1))," ")</f>
        <v xml:space="preserve"> </v>
      </c>
      <c r="E61" s="7" t="str">
        <f>IF($B61&lt;&gt;" ",IF(INDEX(meno!$F:$F,MATCH($B61,meno!$A:$A,0),1)=0," ",UPPER(INDEX(meno!$F:$F,MATCH($B61,meno!$A:$A,0),1)))," ")</f>
        <v xml:space="preserve"> </v>
      </c>
      <c r="F61" s="18" t="str">
        <f>IF($G61&lt;&gt;" ",INDEX(meno!$D:$D,MATCH(B61,meno!$A:$A,0),1)," ")</f>
        <v xml:space="preserve"> </v>
      </c>
      <c r="G61" s="5" t="str">
        <f>IF(vysl!$H61="D",IF(HOUR(cas!$B61)=9,"DNF",IF(HOUR(cas!$B61)=8,"DQ",cas!$B61))," ")</f>
        <v xml:space="preserve"> </v>
      </c>
      <c r="H61" s="7" t="str">
        <f t="shared" si="1"/>
        <v xml:space="preserve"> </v>
      </c>
      <c r="I61" s="9" t="str">
        <f>IF($G61&lt;&gt;" ",vysl!$A61," ")</f>
        <v xml:space="preserve"> </v>
      </c>
    </row>
    <row r="62" spans="1:9">
      <c r="A62" s="9" t="str">
        <f t="shared" si="0"/>
        <v xml:space="preserve"> </v>
      </c>
      <c r="B62" s="1" t="str">
        <f>IF($G62 &lt;&gt; " ",cas!A62," ")</f>
        <v xml:space="preserve"> </v>
      </c>
      <c r="C62" s="6" t="str">
        <f>IF($G62&lt;&gt;" ",INDEX(meno!$B:$B,MATCH(B62,meno!$A:$A,0),1)," ")</f>
        <v xml:space="preserve"> </v>
      </c>
      <c r="D62" s="6" t="str">
        <f>IF($G62&lt;&gt;" ",IF(INDEX(meno!$E:$E,MATCH(B62,meno!$A:$A,0),1)=0," ",INDEX(meno!$E:$E,MATCH(B62,meno!$A:$A,0),1))," ")</f>
        <v xml:space="preserve"> </v>
      </c>
      <c r="E62" s="7" t="str">
        <f>IF($B62&lt;&gt;" ",IF(INDEX(meno!$F:$F,MATCH($B62,meno!$A:$A,0),1)=0," ",UPPER(INDEX(meno!$F:$F,MATCH($B62,meno!$A:$A,0),1)))," ")</f>
        <v xml:space="preserve"> </v>
      </c>
      <c r="F62" s="18" t="str">
        <f>IF($G62&lt;&gt;" ",INDEX(meno!$D:$D,MATCH(B62,meno!$A:$A,0),1)," ")</f>
        <v xml:space="preserve"> </v>
      </c>
      <c r="G62" s="5" t="str">
        <f>IF(vysl!$H62="D",IF(HOUR(cas!$B62)=9,"DNF",IF(HOUR(cas!$B62)=8,"DQ",cas!$B62))," ")</f>
        <v xml:space="preserve"> </v>
      </c>
      <c r="H62" s="7" t="str">
        <f t="shared" si="1"/>
        <v xml:space="preserve"> </v>
      </c>
      <c r="I62" s="9" t="str">
        <f>IF($G62&lt;&gt;" ",vysl!$A62," ")</f>
        <v xml:space="preserve"> </v>
      </c>
    </row>
    <row r="63" spans="1:9">
      <c r="A63" s="9" t="str">
        <f t="shared" si="0"/>
        <v xml:space="preserve"> </v>
      </c>
      <c r="B63" s="1" t="str">
        <f>IF($G63 &lt;&gt; " ",cas!A63," ")</f>
        <v xml:space="preserve"> </v>
      </c>
      <c r="C63" s="6" t="str">
        <f>IF($G63&lt;&gt;" ",INDEX(meno!$B:$B,MATCH(B63,meno!$A:$A,0),1)," ")</f>
        <v xml:space="preserve"> </v>
      </c>
      <c r="D63" s="6" t="str">
        <f>IF($G63&lt;&gt;" ",IF(INDEX(meno!$E:$E,MATCH(B63,meno!$A:$A,0),1)=0," ",INDEX(meno!$E:$E,MATCH(B63,meno!$A:$A,0),1))," ")</f>
        <v xml:space="preserve"> </v>
      </c>
      <c r="E63" s="7" t="str">
        <f>IF($B63&lt;&gt;" ",IF(INDEX(meno!$F:$F,MATCH($B63,meno!$A:$A,0),1)=0," ",UPPER(INDEX(meno!$F:$F,MATCH($B63,meno!$A:$A,0),1)))," ")</f>
        <v xml:space="preserve"> </v>
      </c>
      <c r="F63" s="18" t="str">
        <f>IF($G63&lt;&gt;" ",INDEX(meno!$D:$D,MATCH(B63,meno!$A:$A,0),1)," ")</f>
        <v xml:space="preserve"> </v>
      </c>
      <c r="G63" s="5" t="str">
        <f>IF(vysl!$H63="D",IF(HOUR(cas!$B63)=9,"DNF",IF(HOUR(cas!$B63)=8,"DQ",cas!$B63))," ")</f>
        <v xml:space="preserve"> </v>
      </c>
      <c r="H63" s="7" t="str">
        <f t="shared" si="1"/>
        <v xml:space="preserve"> </v>
      </c>
      <c r="I63" s="9" t="str">
        <f>IF($G63&lt;&gt;" ",vysl!$A63," ")</f>
        <v xml:space="preserve"> </v>
      </c>
    </row>
    <row r="64" spans="1:9">
      <c r="A64" s="9" t="str">
        <f t="shared" si="0"/>
        <v xml:space="preserve"> </v>
      </c>
      <c r="B64" s="1" t="str">
        <f>IF($G64 &lt;&gt; " ",cas!A64," ")</f>
        <v xml:space="preserve"> </v>
      </c>
      <c r="C64" s="6" t="str">
        <f>IF($G64&lt;&gt;" ",INDEX(meno!$B:$B,MATCH(B64,meno!$A:$A,0),1)," ")</f>
        <v xml:space="preserve"> </v>
      </c>
      <c r="D64" s="6" t="str">
        <f>IF($G64&lt;&gt;" ",IF(INDEX(meno!$E:$E,MATCH(B64,meno!$A:$A,0),1)=0," ",INDEX(meno!$E:$E,MATCH(B64,meno!$A:$A,0),1))," ")</f>
        <v xml:space="preserve"> </v>
      </c>
      <c r="E64" s="7" t="str">
        <f>IF($B64&lt;&gt;" ",IF(INDEX(meno!$F:$F,MATCH($B64,meno!$A:$A,0),1)=0," ",UPPER(INDEX(meno!$F:$F,MATCH($B64,meno!$A:$A,0),1)))," ")</f>
        <v xml:space="preserve"> </v>
      </c>
      <c r="F64" s="18" t="str">
        <f>IF($G64&lt;&gt;" ",INDEX(meno!$D:$D,MATCH(B64,meno!$A:$A,0),1)," ")</f>
        <v xml:space="preserve"> </v>
      </c>
      <c r="G64" s="5" t="str">
        <f>IF(vysl!$H64="D",IF(HOUR(cas!$B64)=9,"DNF",IF(HOUR(cas!$B64)=8,"DQ",cas!$B64))," ")</f>
        <v xml:space="preserve"> </v>
      </c>
      <c r="H64" s="7" t="str">
        <f t="shared" si="1"/>
        <v xml:space="preserve"> </v>
      </c>
      <c r="I64" s="9" t="str">
        <f>IF($G64&lt;&gt;" ",vysl!$A64," ")</f>
        <v xml:space="preserve"> </v>
      </c>
    </row>
    <row r="65" spans="1:9">
      <c r="A65" s="9" t="str">
        <f t="shared" si="0"/>
        <v xml:space="preserve"> </v>
      </c>
      <c r="B65" s="1" t="str">
        <f>IF($G65 &lt;&gt; " ",cas!A65," ")</f>
        <v xml:space="preserve"> </v>
      </c>
      <c r="C65" s="6" t="str">
        <f>IF($G65&lt;&gt;" ",INDEX(meno!$B:$B,MATCH(B65,meno!$A:$A,0),1)," ")</f>
        <v xml:space="preserve"> </v>
      </c>
      <c r="D65" s="6" t="str">
        <f>IF($G65&lt;&gt;" ",IF(INDEX(meno!$E:$E,MATCH(B65,meno!$A:$A,0),1)=0," ",INDEX(meno!$E:$E,MATCH(B65,meno!$A:$A,0),1))," ")</f>
        <v xml:space="preserve"> </v>
      </c>
      <c r="E65" s="7" t="str">
        <f>IF($B65&lt;&gt;" ",IF(INDEX(meno!$F:$F,MATCH($B65,meno!$A:$A,0),1)=0," ",UPPER(INDEX(meno!$F:$F,MATCH($B65,meno!$A:$A,0),1)))," ")</f>
        <v xml:space="preserve"> </v>
      </c>
      <c r="F65" s="18" t="str">
        <f>IF($G65&lt;&gt;" ",INDEX(meno!$D:$D,MATCH(B65,meno!$A:$A,0),1)," ")</f>
        <v xml:space="preserve"> </v>
      </c>
      <c r="G65" s="5" t="str">
        <f>IF(vysl!$H65="D",IF(HOUR(cas!$B65)=9,"DNF",IF(HOUR(cas!$B65)=8,"DQ",cas!$B65))," ")</f>
        <v xml:space="preserve"> </v>
      </c>
      <c r="H65" s="7" t="str">
        <f t="shared" si="1"/>
        <v xml:space="preserve"> </v>
      </c>
      <c r="I65" s="9" t="str">
        <f>IF($G65&lt;&gt;" ",vysl!$A65," ")</f>
        <v xml:space="preserve"> </v>
      </c>
    </row>
    <row r="66" spans="1:9">
      <c r="A66" s="9" t="str">
        <f t="shared" ref="A66:A129" si="2">IF(LEFT($G66,1)="D"," ",IF($G66&lt;&gt;" ",RANK(G66,$G:$G,1)," "))</f>
        <v xml:space="preserve"> </v>
      </c>
      <c r="B66" s="1" t="str">
        <f>IF($G66 &lt;&gt; " ",cas!A66," ")</f>
        <v xml:space="preserve"> </v>
      </c>
      <c r="C66" s="6" t="str">
        <f>IF($G66&lt;&gt;" ",INDEX(meno!$B:$B,MATCH(B66,meno!$A:$A,0),1)," ")</f>
        <v xml:space="preserve"> </v>
      </c>
      <c r="D66" s="6" t="str">
        <f>IF($G66&lt;&gt;" ",IF(INDEX(meno!$E:$E,MATCH(B66,meno!$A:$A,0),1)=0," ",INDEX(meno!$E:$E,MATCH(B66,meno!$A:$A,0),1))," ")</f>
        <v xml:space="preserve"> </v>
      </c>
      <c r="E66" s="7" t="str">
        <f>IF($B66&lt;&gt;" ",IF(INDEX(meno!$F:$F,MATCH($B66,meno!$A:$A,0),1)=0," ",UPPER(INDEX(meno!$F:$F,MATCH($B66,meno!$A:$A,0),1)))," ")</f>
        <v xml:space="preserve"> </v>
      </c>
      <c r="F66" s="18" t="str">
        <f>IF($G66&lt;&gt;" ",INDEX(meno!$D:$D,MATCH(B66,meno!$A:$A,0),1)," ")</f>
        <v xml:space="preserve"> </v>
      </c>
      <c r="G66" s="5" t="str">
        <f>IF(vysl!$H66="D",IF(HOUR(cas!$B66)=9,"DNF",IF(HOUR(cas!$B66)=8,"DQ",cas!$B66))," ")</f>
        <v xml:space="preserve"> </v>
      </c>
      <c r="H66" s="7" t="str">
        <f t="shared" si="1"/>
        <v xml:space="preserve"> </v>
      </c>
      <c r="I66" s="9" t="str">
        <f>IF($G66&lt;&gt;" ",vysl!$A66," ")</f>
        <v xml:space="preserve"> </v>
      </c>
    </row>
    <row r="67" spans="1:9">
      <c r="A67" s="9" t="str">
        <f t="shared" si="2"/>
        <v xml:space="preserve"> </v>
      </c>
      <c r="B67" s="1" t="str">
        <f>IF($G67 &lt;&gt; " ",cas!A67," ")</f>
        <v xml:space="preserve"> </v>
      </c>
      <c r="C67" s="6" t="str">
        <f>IF($G67&lt;&gt;" ",INDEX(meno!$B:$B,MATCH(B67,meno!$A:$A,0),1)," ")</f>
        <v xml:space="preserve"> </v>
      </c>
      <c r="D67" s="6" t="str">
        <f>IF($G67&lt;&gt;" ",IF(INDEX(meno!$E:$E,MATCH(B67,meno!$A:$A,0),1)=0," ",INDEX(meno!$E:$E,MATCH(B67,meno!$A:$A,0),1))," ")</f>
        <v xml:space="preserve"> </v>
      </c>
      <c r="E67" s="7" t="str">
        <f>IF($B67&lt;&gt;" ",IF(INDEX(meno!$F:$F,MATCH($B67,meno!$A:$A,0),1)=0," ",UPPER(INDEX(meno!$F:$F,MATCH($B67,meno!$A:$A,0),1)))," ")</f>
        <v xml:space="preserve"> </v>
      </c>
      <c r="F67" s="18" t="str">
        <f>IF($G67&lt;&gt;" ",INDEX(meno!$D:$D,MATCH(B67,meno!$A:$A,0),1)," ")</f>
        <v xml:space="preserve"> </v>
      </c>
      <c r="G67" s="5" t="str">
        <f>IF(vysl!$H67="D",IF(HOUR(cas!$B67)=9,"DNF",IF(HOUR(cas!$B67)=8,"DQ",cas!$B67))," ")</f>
        <v xml:space="preserve"> </v>
      </c>
      <c r="H67" s="7" t="str">
        <f t="shared" ref="H67:H130" si="3">IF($G67&lt;&gt;" ","D"," ")</f>
        <v xml:space="preserve"> </v>
      </c>
      <c r="I67" s="9" t="str">
        <f>IF($G67&lt;&gt;" ",vysl!$A67," ")</f>
        <v xml:space="preserve"> </v>
      </c>
    </row>
    <row r="68" spans="1:9">
      <c r="A68" s="9" t="str">
        <f t="shared" si="2"/>
        <v xml:space="preserve"> </v>
      </c>
      <c r="B68" s="1" t="str">
        <f>IF($G68 &lt;&gt; " ",cas!A68," ")</f>
        <v xml:space="preserve"> </v>
      </c>
      <c r="C68" s="6" t="str">
        <f>IF($G68&lt;&gt;" ",INDEX(meno!$B:$B,MATCH(B68,meno!$A:$A,0),1)," ")</f>
        <v xml:space="preserve"> </v>
      </c>
      <c r="D68" s="6" t="str">
        <f>IF($G68&lt;&gt;" ",IF(INDEX(meno!$E:$E,MATCH(B68,meno!$A:$A,0),1)=0," ",INDEX(meno!$E:$E,MATCH(B68,meno!$A:$A,0),1))," ")</f>
        <v xml:space="preserve"> </v>
      </c>
      <c r="E68" s="7" t="str">
        <f>IF($B68&lt;&gt;" ",IF(INDEX(meno!$F:$F,MATCH($B68,meno!$A:$A,0),1)=0," ",UPPER(INDEX(meno!$F:$F,MATCH($B68,meno!$A:$A,0),1)))," ")</f>
        <v xml:space="preserve"> </v>
      </c>
      <c r="F68" s="18" t="str">
        <f>IF($G68&lt;&gt;" ",INDEX(meno!$D:$D,MATCH(B68,meno!$A:$A,0),1)," ")</f>
        <v xml:space="preserve"> </v>
      </c>
      <c r="G68" s="5" t="str">
        <f>IF(vysl!$H68="D",IF(HOUR(cas!$B68)=9,"DNF",IF(HOUR(cas!$B68)=8,"DQ",cas!$B68))," ")</f>
        <v xml:space="preserve"> </v>
      </c>
      <c r="H68" s="7" t="str">
        <f t="shared" si="3"/>
        <v xml:space="preserve"> </v>
      </c>
      <c r="I68" s="9" t="str">
        <f>IF($G68&lt;&gt;" ",vysl!$A68," ")</f>
        <v xml:space="preserve"> </v>
      </c>
    </row>
    <row r="69" spans="1:9">
      <c r="A69" s="9" t="str">
        <f t="shared" si="2"/>
        <v xml:space="preserve"> </v>
      </c>
      <c r="B69" s="1" t="str">
        <f>IF($G69 &lt;&gt; " ",cas!A69," ")</f>
        <v xml:space="preserve"> </v>
      </c>
      <c r="C69" s="6" t="str">
        <f>IF($G69&lt;&gt;" ",INDEX(meno!$B:$B,MATCH(B69,meno!$A:$A,0),1)," ")</f>
        <v xml:space="preserve"> </v>
      </c>
      <c r="D69" s="6" t="str">
        <f>IF($G69&lt;&gt;" ",IF(INDEX(meno!$E:$E,MATCH(B69,meno!$A:$A,0),1)=0," ",INDEX(meno!$E:$E,MATCH(B69,meno!$A:$A,0),1))," ")</f>
        <v xml:space="preserve"> </v>
      </c>
      <c r="E69" s="7" t="str">
        <f>IF($B69&lt;&gt;" ",IF(INDEX(meno!$F:$F,MATCH($B69,meno!$A:$A,0),1)=0," ",UPPER(INDEX(meno!$F:$F,MATCH($B69,meno!$A:$A,0),1)))," ")</f>
        <v xml:space="preserve"> </v>
      </c>
      <c r="F69" s="18" t="str">
        <f>IF($G69&lt;&gt;" ",INDEX(meno!$D:$D,MATCH(B69,meno!$A:$A,0),1)," ")</f>
        <v xml:space="preserve"> </v>
      </c>
      <c r="G69" s="5" t="str">
        <f>IF(vysl!$H69="D",IF(HOUR(cas!$B69)=9,"DNF",IF(HOUR(cas!$B69)=8,"DQ",cas!$B69))," ")</f>
        <v xml:space="preserve"> </v>
      </c>
      <c r="H69" s="7" t="str">
        <f t="shared" si="3"/>
        <v xml:space="preserve"> </v>
      </c>
      <c r="I69" s="9" t="str">
        <f>IF($G69&lt;&gt;" ",vysl!$A69," ")</f>
        <v xml:space="preserve"> </v>
      </c>
    </row>
    <row r="70" spans="1:9">
      <c r="A70" s="9">
        <f t="shared" si="2"/>
        <v>2</v>
      </c>
      <c r="B70" s="1">
        <f>IF($G70 &lt;&gt; " ",cas!A70," ")</f>
        <v>23</v>
      </c>
      <c r="C70" s="6" t="str">
        <f>IF($G70&lt;&gt;" ",INDEX(meno!$B:$B,MATCH(B70,meno!$A:$A,0),1)," ")</f>
        <v>Peter Šebesta</v>
      </c>
      <c r="D70" s="6" t="str">
        <f>IF($G70&lt;&gt;" ",IF(INDEX(meno!$E:$E,MATCH(B70,meno!$A:$A,0),1)=0," ",INDEX(meno!$E:$E,MATCH(B70,meno!$A:$A,0),1))," ")</f>
        <v>BLAVA</v>
      </c>
      <c r="E70" s="7" t="str">
        <f>IF($B70&lt;&gt;" ",IF(INDEX(meno!$F:$F,MATCH($B70,meno!$A:$A,0),1)=0," ",UPPER(INDEX(meno!$F:$F,MATCH($B70,meno!$A:$A,0),1)))," ")</f>
        <v xml:space="preserve"> </v>
      </c>
      <c r="F70" s="18">
        <f>IF($G70&lt;&gt;" ",INDEX(meno!$D:$D,MATCH(B70,meno!$A:$A,0),1)," ")</f>
        <v>1941</v>
      </c>
      <c r="G70" s="5">
        <f>IF(vysl!$H70="D",IF(HOUR(cas!$B70)=9,"DNF",IF(HOUR(cas!$B70)=8,"DQ",cas!$B70))," ")</f>
        <v>0.10315972222222221</v>
      </c>
      <c r="H70" s="7" t="str">
        <f t="shared" si="3"/>
        <v>D</v>
      </c>
      <c r="I70" s="9">
        <f>IF($G70&lt;&gt;" ",vysl!$A70," ")</f>
        <v>68</v>
      </c>
    </row>
    <row r="71" spans="1:9">
      <c r="A71" s="9" t="str">
        <f t="shared" si="2"/>
        <v xml:space="preserve"> </v>
      </c>
      <c r="B71" s="1" t="str">
        <f>IF($G71 &lt;&gt; " ",cas!A71," ")</f>
        <v xml:space="preserve"> </v>
      </c>
      <c r="C71" s="6" t="str">
        <f>IF($G71&lt;&gt;" ",INDEX(meno!$B:$B,MATCH(B71,meno!$A:$A,0),1)," ")</f>
        <v xml:space="preserve"> </v>
      </c>
      <c r="D71" s="6" t="str">
        <f>IF($G71&lt;&gt;" ",IF(INDEX(meno!$E:$E,MATCH(B71,meno!$A:$A,0),1)=0," ",INDEX(meno!$E:$E,MATCH(B71,meno!$A:$A,0),1))," ")</f>
        <v xml:space="preserve"> </v>
      </c>
      <c r="E71" s="7" t="str">
        <f>IF($B71&lt;&gt;" ",IF(INDEX(meno!$F:$F,MATCH($B71,meno!$A:$A,0),1)=0," ",UPPER(INDEX(meno!$F:$F,MATCH($B71,meno!$A:$A,0),1)))," ")</f>
        <v xml:space="preserve"> </v>
      </c>
      <c r="F71" s="18" t="str">
        <f>IF($G71&lt;&gt;" ",INDEX(meno!$D:$D,MATCH(B71,meno!$A:$A,0),1)," ")</f>
        <v xml:space="preserve"> </v>
      </c>
      <c r="G71" s="5" t="str">
        <f>IF(vysl!$H71="D",IF(HOUR(cas!$B71)=9,"DNF",IF(HOUR(cas!$B71)=8,"DQ",cas!$B71))," ")</f>
        <v xml:space="preserve"> </v>
      </c>
      <c r="H71" s="7" t="str">
        <f t="shared" si="3"/>
        <v xml:space="preserve"> </v>
      </c>
      <c r="I71" s="9" t="str">
        <f>IF($G71&lt;&gt;" ",vysl!$A71," ")</f>
        <v xml:space="preserve"> </v>
      </c>
    </row>
    <row r="72" spans="1:9">
      <c r="A72" s="9">
        <f t="shared" si="2"/>
        <v>3</v>
      </c>
      <c r="B72" s="1">
        <f>IF($G72 &lt;&gt; " ",cas!A72," ")</f>
        <v>3</v>
      </c>
      <c r="C72" s="6" t="str">
        <f>IF($G72&lt;&gt;" ",INDEX(meno!$B:$B,MATCH(B72,meno!$A:$A,0),1)," ")</f>
        <v>Ivan Fiamin</v>
      </c>
      <c r="D72" s="6" t="str">
        <f>IF($G72&lt;&gt;" ",IF(INDEX(meno!$E:$E,MATCH(B72,meno!$A:$A,0),1)=0," ",INDEX(meno!$E:$E,MATCH(B72,meno!$A:$A,0),1))," ")</f>
        <v>BLAVA</v>
      </c>
      <c r="E72" s="7" t="str">
        <f>IF($B72&lt;&gt;" ",IF(INDEX(meno!$F:$F,MATCH($B72,meno!$A:$A,0),1)=0," ",UPPER(INDEX(meno!$F:$F,MATCH($B72,meno!$A:$A,0),1)))," ")</f>
        <v xml:space="preserve"> </v>
      </c>
      <c r="F72" s="18">
        <f>IF($G72&lt;&gt;" ",INDEX(meno!$D:$D,MATCH(B72,meno!$A:$A,0),1)," ")</f>
        <v>1941</v>
      </c>
      <c r="G72" s="5">
        <f>IF(vysl!$H72="D",IF(HOUR(cas!$B72)=9,"DNF",IF(HOUR(cas!$B72)=8,"DQ",cas!$B72))," ")</f>
        <v>0.10696759259259259</v>
      </c>
      <c r="H72" s="7" t="str">
        <f t="shared" si="3"/>
        <v>D</v>
      </c>
      <c r="I72" s="9">
        <f>IF($G72&lt;&gt;" ",vysl!$A72," ")</f>
        <v>70</v>
      </c>
    </row>
    <row r="73" spans="1:9">
      <c r="A73" s="9" t="str">
        <f t="shared" si="2"/>
        <v xml:space="preserve"> </v>
      </c>
      <c r="B73" s="1" t="str">
        <f>IF($G73 &lt;&gt; " ",cas!A73," ")</f>
        <v xml:space="preserve"> </v>
      </c>
      <c r="C73" s="6" t="str">
        <f>IF($G73&lt;&gt;" ",INDEX(meno!$B:$B,MATCH(B73,meno!$A:$A,0),1)," ")</f>
        <v xml:space="preserve"> </v>
      </c>
      <c r="D73" s="6" t="str">
        <f>IF($G73&lt;&gt;" ",IF(INDEX(meno!$E:$E,MATCH(B73,meno!$A:$A,0),1)=0," ",INDEX(meno!$E:$E,MATCH(B73,meno!$A:$A,0),1))," ")</f>
        <v xml:space="preserve"> </v>
      </c>
      <c r="E73" s="7" t="str">
        <f>IF($B73&lt;&gt;" ",IF(INDEX(meno!$F:$F,MATCH($B73,meno!$A:$A,0),1)=0," ",UPPER(INDEX(meno!$F:$F,MATCH($B73,meno!$A:$A,0),1)))," ")</f>
        <v xml:space="preserve"> </v>
      </c>
      <c r="F73" s="18" t="str">
        <f>IF($G73&lt;&gt;" ",INDEX(meno!$D:$D,MATCH(B73,meno!$A:$A,0),1)," ")</f>
        <v xml:space="preserve"> </v>
      </c>
      <c r="G73" s="5" t="str">
        <f>IF(vysl!$H73="D",IF(HOUR(cas!$B73)=9,"DNF",IF(HOUR(cas!$B73)=8,"DQ",cas!$B73))," ")</f>
        <v xml:space="preserve"> </v>
      </c>
      <c r="H73" s="7" t="str">
        <f t="shared" si="3"/>
        <v xml:space="preserve"> </v>
      </c>
      <c r="I73" s="9" t="str">
        <f>IF($G73&lt;&gt;" ",vysl!$A73," ")</f>
        <v xml:space="preserve"> </v>
      </c>
    </row>
    <row r="74" spans="1:9">
      <c r="A74" s="9" t="str">
        <f t="shared" si="2"/>
        <v xml:space="preserve"> </v>
      </c>
      <c r="B74" s="1" t="str">
        <f>IF($G74 &lt;&gt; " ",cas!A74," ")</f>
        <v xml:space="preserve"> </v>
      </c>
      <c r="C74" s="6" t="str">
        <f>IF($G74&lt;&gt;" ",INDEX(meno!$B:$B,MATCH(B74,meno!$A:$A,0),1)," ")</f>
        <v xml:space="preserve"> </v>
      </c>
      <c r="D74" s="6" t="str">
        <f>IF($G74&lt;&gt;" ",IF(INDEX(meno!$E:$E,MATCH(B74,meno!$A:$A,0),1)=0," ",INDEX(meno!$E:$E,MATCH(B74,meno!$A:$A,0),1))," ")</f>
        <v xml:space="preserve"> </v>
      </c>
      <c r="E74" s="7" t="str">
        <f>IF($B74&lt;&gt;" ",IF(INDEX(meno!$F:$F,MATCH($B74,meno!$A:$A,0),1)=0," ",UPPER(INDEX(meno!$F:$F,MATCH($B74,meno!$A:$A,0),1)))," ")</f>
        <v xml:space="preserve"> </v>
      </c>
      <c r="F74" s="18" t="str">
        <f>IF($G74&lt;&gt;" ",INDEX(meno!$D:$D,MATCH(B74,meno!$A:$A,0),1)," ")</f>
        <v xml:space="preserve"> </v>
      </c>
      <c r="G74" s="5" t="str">
        <f>IF(vysl!$H74="D",IF(HOUR(cas!$B74)=9,"DNF",IF(HOUR(cas!$B74)=8,"DQ",cas!$B74))," ")</f>
        <v xml:space="preserve"> </v>
      </c>
      <c r="H74" s="7" t="str">
        <f t="shared" si="3"/>
        <v xml:space="preserve"> </v>
      </c>
      <c r="I74" s="9" t="str">
        <f>IF($G74&lt;&gt;" ",vysl!$A74," ")</f>
        <v xml:space="preserve"> </v>
      </c>
    </row>
    <row r="75" spans="1:9">
      <c r="A75" s="9" t="str">
        <f t="shared" si="2"/>
        <v xml:space="preserve"> </v>
      </c>
      <c r="B75" s="1" t="str">
        <f>IF($G75 &lt;&gt; " ",cas!A76," ")</f>
        <v xml:space="preserve"> </v>
      </c>
      <c r="C75" s="6" t="str">
        <f>IF($G75&lt;&gt;" ",INDEX(meno!$B:$B,MATCH(B75,meno!$A:$A,0),1)," ")</f>
        <v xml:space="preserve"> </v>
      </c>
      <c r="D75" s="6" t="str">
        <f>IF($G75&lt;&gt;" ",IF(INDEX(meno!$E:$E,MATCH(B75,meno!$A:$A,0),1)=0," ",INDEX(meno!$E:$E,MATCH(B75,meno!$A:$A,0),1))," ")</f>
        <v xml:space="preserve"> </v>
      </c>
      <c r="E75" s="7" t="str">
        <f>IF($B75&lt;&gt;" ",IF(INDEX(meno!$F:$F,MATCH($B75,meno!$A:$A,0),1)=0," ",UPPER(INDEX(meno!$F:$F,MATCH($B75,meno!$A:$A,0),1)))," ")</f>
        <v xml:space="preserve"> </v>
      </c>
      <c r="F75" s="18" t="str">
        <f>IF($G75&lt;&gt;" ",INDEX(meno!$D:$D,MATCH(B75,meno!$A:$A,0),1)," ")</f>
        <v xml:space="preserve"> </v>
      </c>
      <c r="G75" s="5" t="str">
        <f>IF(vysl!$H75="D",IF(HOUR(cas!$B76)=9,"DNF",IF(HOUR(cas!$B76)=8,"DQ",cas!$B76))," ")</f>
        <v xml:space="preserve"> </v>
      </c>
      <c r="H75" s="7" t="str">
        <f t="shared" si="3"/>
        <v xml:space="preserve"> </v>
      </c>
      <c r="I75" s="9" t="str">
        <f>IF($G75&lt;&gt;" ",vysl!$A75," ")</f>
        <v xml:space="preserve"> </v>
      </c>
    </row>
    <row r="76" spans="1:9">
      <c r="A76" s="9" t="str">
        <f t="shared" si="2"/>
        <v xml:space="preserve"> </v>
      </c>
      <c r="B76" s="1" t="str">
        <f>IF($G76 &lt;&gt; " ",cas!A77," ")</f>
        <v xml:space="preserve"> </v>
      </c>
      <c r="C76" s="6" t="str">
        <f>IF($G76&lt;&gt;" ",INDEX(meno!$B:$B,MATCH(B76,meno!$A:$A,0),1)," ")</f>
        <v xml:space="preserve"> </v>
      </c>
      <c r="D76" s="6" t="str">
        <f>IF($G76&lt;&gt;" ",IF(INDEX(meno!$E:$E,MATCH(B76,meno!$A:$A,0),1)=0," ",INDEX(meno!$E:$E,MATCH(B76,meno!$A:$A,0),1))," ")</f>
        <v xml:space="preserve"> </v>
      </c>
      <c r="E76" s="7" t="str">
        <f>IF($B76&lt;&gt;" ",IF(INDEX(meno!$F:$F,MATCH($B76,meno!$A:$A,0),1)=0," ",UPPER(INDEX(meno!$F:$F,MATCH($B76,meno!$A:$A,0),1)))," ")</f>
        <v xml:space="preserve"> </v>
      </c>
      <c r="F76" s="18" t="str">
        <f>IF($G76&lt;&gt;" ",INDEX(meno!$D:$D,MATCH(B76,meno!$A:$A,0),1)," ")</f>
        <v xml:space="preserve"> </v>
      </c>
      <c r="G76" s="5" t="str">
        <f>IF(vysl!$H76="D",IF(HOUR(cas!$B77)=9,"DNF",IF(HOUR(cas!$B77)=8,"DQ",cas!$B77))," ")</f>
        <v xml:space="preserve"> </v>
      </c>
      <c r="H76" s="7" t="str">
        <f t="shared" si="3"/>
        <v xml:space="preserve"> </v>
      </c>
      <c r="I76" s="9" t="str">
        <f>IF($G76&lt;&gt;" ",vysl!$A76," ")</f>
        <v xml:space="preserve"> </v>
      </c>
    </row>
    <row r="77" spans="1:9">
      <c r="A77" s="9" t="str">
        <f t="shared" si="2"/>
        <v xml:space="preserve"> </v>
      </c>
      <c r="B77" s="1" t="str">
        <f>IF($G77 &lt;&gt; " ",cas!A78," ")</f>
        <v xml:space="preserve"> </v>
      </c>
      <c r="C77" s="6" t="str">
        <f>IF($G77&lt;&gt;" ",INDEX(meno!$B:$B,MATCH(B77,meno!$A:$A,0),1)," ")</f>
        <v xml:space="preserve"> </v>
      </c>
      <c r="D77" s="6" t="str">
        <f>IF($G77&lt;&gt;" ",IF(INDEX(meno!$E:$E,MATCH(B77,meno!$A:$A,0),1)=0," ",INDEX(meno!$E:$E,MATCH(B77,meno!$A:$A,0),1))," ")</f>
        <v xml:space="preserve"> </v>
      </c>
      <c r="E77" s="7" t="str">
        <f>IF($B77&lt;&gt;" ",IF(INDEX(meno!$F:$F,MATCH($B77,meno!$A:$A,0),1)=0," ",UPPER(INDEX(meno!$F:$F,MATCH($B77,meno!$A:$A,0),1)))," ")</f>
        <v xml:space="preserve"> </v>
      </c>
      <c r="F77" s="18" t="str">
        <f>IF($G77&lt;&gt;" ",INDEX(meno!$D:$D,MATCH(B77,meno!$A:$A,0),1)," ")</f>
        <v xml:space="preserve"> </v>
      </c>
      <c r="G77" s="5" t="str">
        <f>IF(vysl!$H77="D",IF(HOUR(cas!$B78)=9,"DNF",IF(HOUR(cas!$B78)=8,"DQ",cas!$B78))," ")</f>
        <v xml:space="preserve"> </v>
      </c>
      <c r="H77" s="7" t="str">
        <f t="shared" si="3"/>
        <v xml:space="preserve"> </v>
      </c>
      <c r="I77" s="9" t="str">
        <f>IF($G77&lt;&gt;" ",vysl!$A77," ")</f>
        <v xml:space="preserve"> </v>
      </c>
    </row>
    <row r="78" spans="1:9">
      <c r="A78" s="9" t="str">
        <f t="shared" si="2"/>
        <v xml:space="preserve"> </v>
      </c>
      <c r="B78" s="1" t="str">
        <f>IF($G78 &lt;&gt; " ",cas!A79," ")</f>
        <v xml:space="preserve"> </v>
      </c>
      <c r="C78" s="6" t="str">
        <f>IF($G78&lt;&gt;" ",INDEX(meno!$B:$B,MATCH(B78,meno!$A:$A,0),1)," ")</f>
        <v xml:space="preserve"> </v>
      </c>
      <c r="D78" s="6" t="str">
        <f>IF($G78&lt;&gt;" ",IF(INDEX(meno!$E:$E,MATCH(B78,meno!$A:$A,0),1)=0," ",INDEX(meno!$E:$E,MATCH(B78,meno!$A:$A,0),1))," ")</f>
        <v xml:space="preserve"> </v>
      </c>
      <c r="E78" s="7" t="str">
        <f>IF($B78&lt;&gt;" ",IF(INDEX(meno!$F:$F,MATCH($B78,meno!$A:$A,0),1)=0," ",UPPER(INDEX(meno!$F:$F,MATCH($B78,meno!$A:$A,0),1)))," ")</f>
        <v xml:space="preserve"> </v>
      </c>
      <c r="F78" s="18" t="str">
        <f>IF($G78&lt;&gt;" ",INDEX(meno!$D:$D,MATCH(B78,meno!$A:$A,0),1)," ")</f>
        <v xml:space="preserve"> </v>
      </c>
      <c r="G78" s="5" t="str">
        <f>IF(vysl!$H78="D",IF(HOUR(cas!$B79)=9,"DNF",IF(HOUR(cas!$B79)=8,"DQ",cas!$B79))," ")</f>
        <v xml:space="preserve"> </v>
      </c>
      <c r="H78" s="7" t="str">
        <f t="shared" si="3"/>
        <v xml:space="preserve"> </v>
      </c>
      <c r="I78" s="9" t="str">
        <f>IF($G78&lt;&gt;" ",vysl!$A78," ")</f>
        <v xml:space="preserve"> </v>
      </c>
    </row>
    <row r="79" spans="1:9">
      <c r="A79" s="9" t="str">
        <f t="shared" si="2"/>
        <v xml:space="preserve"> </v>
      </c>
      <c r="B79" s="1" t="str">
        <f>IF($G79 &lt;&gt; " ",cas!A80," ")</f>
        <v xml:space="preserve"> </v>
      </c>
      <c r="C79" s="6" t="str">
        <f>IF($G79&lt;&gt;" ",INDEX(meno!$B:$B,MATCH(B79,meno!$A:$A,0),1)," ")</f>
        <v xml:space="preserve"> </v>
      </c>
      <c r="D79" s="6" t="str">
        <f>IF($G79&lt;&gt;" ",IF(INDEX(meno!$E:$E,MATCH(B79,meno!$A:$A,0),1)=0," ",INDEX(meno!$E:$E,MATCH(B79,meno!$A:$A,0),1))," ")</f>
        <v xml:space="preserve"> </v>
      </c>
      <c r="E79" s="7" t="str">
        <f>IF($B79&lt;&gt;" ",IF(INDEX(meno!$F:$F,MATCH($B79,meno!$A:$A,0),1)=0," ",UPPER(INDEX(meno!$F:$F,MATCH($B79,meno!$A:$A,0),1)))," ")</f>
        <v xml:space="preserve"> </v>
      </c>
      <c r="F79" s="18" t="str">
        <f>IF($G79&lt;&gt;" ",INDEX(meno!$D:$D,MATCH(B79,meno!$A:$A,0),1)," ")</f>
        <v xml:space="preserve"> </v>
      </c>
      <c r="G79" s="5" t="str">
        <f>IF(vysl!$H79="D",IF(HOUR(cas!$B80)=9,"DNF",IF(HOUR(cas!$B80)=8,"DQ",cas!$B80))," ")</f>
        <v xml:space="preserve"> </v>
      </c>
      <c r="H79" s="7" t="str">
        <f t="shared" si="3"/>
        <v xml:space="preserve"> </v>
      </c>
      <c r="I79" s="9" t="str">
        <f>IF($G79&lt;&gt;" ",vysl!$A79," ")</f>
        <v xml:space="preserve"> </v>
      </c>
    </row>
    <row r="80" spans="1:9">
      <c r="A80" s="9" t="str">
        <f t="shared" si="2"/>
        <v xml:space="preserve"> </v>
      </c>
      <c r="B80" s="1" t="str">
        <f>IF($G80 &lt;&gt; " ",cas!A81," ")</f>
        <v xml:space="preserve"> </v>
      </c>
      <c r="C80" s="6" t="str">
        <f>IF($G80&lt;&gt;" ",INDEX(meno!$B:$B,MATCH(B80,meno!$A:$A,0),1)," ")</f>
        <v xml:space="preserve"> </v>
      </c>
      <c r="D80" s="6" t="str">
        <f>IF($G80&lt;&gt;" ",IF(INDEX(meno!$E:$E,MATCH(B80,meno!$A:$A,0),1)=0," ",INDEX(meno!$E:$E,MATCH(B80,meno!$A:$A,0),1))," ")</f>
        <v xml:space="preserve"> </v>
      </c>
      <c r="E80" s="7" t="str">
        <f>IF($B80&lt;&gt;" ",IF(INDEX(meno!$F:$F,MATCH($B80,meno!$A:$A,0),1)=0," ",UPPER(INDEX(meno!$F:$F,MATCH($B80,meno!$A:$A,0),1)))," ")</f>
        <v xml:space="preserve"> </v>
      </c>
      <c r="F80" s="18" t="str">
        <f>IF($G80&lt;&gt;" ",INDEX(meno!$D:$D,MATCH(B80,meno!$A:$A,0),1)," ")</f>
        <v xml:space="preserve"> </v>
      </c>
      <c r="G80" s="5" t="str">
        <f>IF(vysl!$H80="D",IF(HOUR(cas!$B81)=9,"DNF",IF(HOUR(cas!$B81)=8,"DQ",cas!$B81))," ")</f>
        <v xml:space="preserve"> </v>
      </c>
      <c r="H80" s="7" t="str">
        <f t="shared" si="3"/>
        <v xml:space="preserve"> </v>
      </c>
      <c r="I80" s="9" t="str">
        <f>IF($G80&lt;&gt;" ",vysl!$A80," ")</f>
        <v xml:space="preserve"> </v>
      </c>
    </row>
    <row r="81" spans="1:9">
      <c r="A81" s="9">
        <f t="shared" si="2"/>
        <v>4</v>
      </c>
      <c r="B81" s="1">
        <f>IF($G81 &lt;&gt; " ",cas!A82," ")</f>
        <v>60</v>
      </c>
      <c r="C81" s="6" t="str">
        <f>IF($G81&lt;&gt;" ",INDEX(meno!$B:$B,MATCH(B81,meno!$A:$A,0),1)," ")</f>
        <v>Vlado Hrdlička</v>
      </c>
      <c r="D81" s="6" t="str">
        <f>IF($G81&lt;&gt;" ",IF(INDEX(meno!$E:$E,MATCH(B81,meno!$A:$A,0),1)=0," ",INDEX(meno!$E:$E,MATCH(B81,meno!$A:$A,0),1))," ")</f>
        <v>BA</v>
      </c>
      <c r="E81" s="7" t="str">
        <f>IF($B81&lt;&gt;" ",IF(INDEX(meno!$F:$F,MATCH($B81,meno!$A:$A,0),1)=0," ",UPPER(INDEX(meno!$F:$F,MATCH($B81,meno!$A:$A,0),1)))," ")</f>
        <v xml:space="preserve"> </v>
      </c>
      <c r="F81" s="18">
        <f>IF($G81&lt;&gt;" ",INDEX(meno!$D:$D,MATCH(B81,meno!$A:$A,0),1)," ")</f>
        <v>1945</v>
      </c>
      <c r="G81" s="5">
        <f>IF(vysl!$H81="D",IF(HOUR(cas!$B82)=9,"DNF",IF(HOUR(cas!$B82)=8,"DQ",cas!$B82))," ")</f>
        <v>0.13695601851851852</v>
      </c>
      <c r="H81" s="7" t="str">
        <f t="shared" si="3"/>
        <v>D</v>
      </c>
      <c r="I81" s="9">
        <f>IF($G81&lt;&gt;" ",vysl!$A81," ")</f>
        <v>80</v>
      </c>
    </row>
    <row r="82" spans="1:9">
      <c r="A82" s="9" t="str">
        <f t="shared" si="2"/>
        <v xml:space="preserve"> </v>
      </c>
      <c r="B82" s="1" t="str">
        <f>IF($G82 &lt;&gt; " ",cas!A83," ")</f>
        <v xml:space="preserve"> </v>
      </c>
      <c r="C82" s="6" t="str">
        <f>IF($G82&lt;&gt;" ",INDEX(meno!$B:$B,MATCH(B82,meno!$A:$A,0),1)," ")</f>
        <v xml:space="preserve"> </v>
      </c>
      <c r="D82" s="6" t="str">
        <f>IF($G82&lt;&gt;" ",IF(INDEX(meno!$E:$E,MATCH(B82,meno!$A:$A,0),1)=0," ",INDEX(meno!$E:$E,MATCH(B82,meno!$A:$A,0),1))," ")</f>
        <v xml:space="preserve"> </v>
      </c>
      <c r="E82" s="7" t="str">
        <f>IF($B82&lt;&gt;" ",IF(INDEX(meno!$F:$F,MATCH($B82,meno!$A:$A,0),1)=0," ",UPPER(INDEX(meno!$F:$F,MATCH($B82,meno!$A:$A,0),1)))," ")</f>
        <v xml:space="preserve"> </v>
      </c>
      <c r="F82" s="18" t="str">
        <f>IF($G82&lt;&gt;" ",INDEX(meno!$D:$D,MATCH(B82,meno!$A:$A,0),1)," ")</f>
        <v xml:space="preserve"> </v>
      </c>
      <c r="G82" s="5" t="str">
        <f>IF(vysl!$H82="D",IF(HOUR(cas!$B83)=9,"DNF",IF(HOUR(cas!$B83)=8,"DQ",cas!$B83))," ")</f>
        <v xml:space="preserve"> </v>
      </c>
      <c r="H82" s="7" t="str">
        <f t="shared" si="3"/>
        <v xml:space="preserve"> </v>
      </c>
      <c r="I82" s="9" t="str">
        <f>IF($G82&lt;&gt;" ",vysl!$A82," ")</f>
        <v xml:space="preserve"> </v>
      </c>
    </row>
    <row r="83" spans="1:9">
      <c r="A83" s="9" t="str">
        <f t="shared" si="2"/>
        <v xml:space="preserve"> </v>
      </c>
      <c r="B83" s="1" t="str">
        <f>IF($G83 &lt;&gt; " ",cas!A84," ")</f>
        <v xml:space="preserve"> </v>
      </c>
      <c r="C83" s="6" t="str">
        <f>IF($G83&lt;&gt;" ",INDEX(meno!$B:$B,MATCH(B83,meno!$A:$A,0),1)," ")</f>
        <v xml:space="preserve"> </v>
      </c>
      <c r="D83" s="6" t="str">
        <f>IF($G83&lt;&gt;" ",IF(INDEX(meno!$E:$E,MATCH(B83,meno!$A:$A,0),1)=0," ",INDEX(meno!$E:$E,MATCH(B83,meno!$A:$A,0),1))," ")</f>
        <v xml:space="preserve"> </v>
      </c>
      <c r="E83" s="7" t="str">
        <f>IF($B83&lt;&gt;" ",IF(INDEX(meno!$F:$F,MATCH($B83,meno!$A:$A,0),1)=0," ",UPPER(INDEX(meno!$F:$F,MATCH($B83,meno!$A:$A,0),1)))," ")</f>
        <v xml:space="preserve"> </v>
      </c>
      <c r="F83" s="18" t="str">
        <f>IF($G83&lt;&gt;" ",INDEX(meno!$D:$D,MATCH(B83,meno!$A:$A,0),1)," ")</f>
        <v xml:space="preserve"> </v>
      </c>
      <c r="G83" s="5" t="str">
        <f>IF(vysl!$H83="D",IF(HOUR(cas!$B84)=9,"DNF",IF(HOUR(cas!$B84)=8,"DQ",cas!$B84))," ")</f>
        <v xml:space="preserve"> </v>
      </c>
      <c r="H83" s="7" t="str">
        <f t="shared" si="3"/>
        <v xml:space="preserve"> </v>
      </c>
      <c r="I83" s="9" t="str">
        <f>IF($G83&lt;&gt;" ",vysl!$A83," ")</f>
        <v xml:space="preserve"> </v>
      </c>
    </row>
    <row r="84" spans="1:9">
      <c r="A84" s="9" t="str">
        <f t="shared" si="2"/>
        <v xml:space="preserve"> </v>
      </c>
      <c r="B84" s="1" t="str">
        <f>IF($G84 &lt;&gt; " ",cas!A85," ")</f>
        <v xml:space="preserve"> </v>
      </c>
      <c r="C84" s="6" t="str">
        <f>IF($G84&lt;&gt;" ",INDEX(meno!$B:$B,MATCH(B84,meno!$A:$A,0),1)," ")</f>
        <v xml:space="preserve"> </v>
      </c>
      <c r="D84" s="6" t="str">
        <f>IF($G84&lt;&gt;" ",IF(INDEX(meno!$E:$E,MATCH(B84,meno!$A:$A,0),1)=0," ",INDEX(meno!$E:$E,MATCH(B84,meno!$A:$A,0),1))," ")</f>
        <v xml:space="preserve"> </v>
      </c>
      <c r="E84" s="7" t="str">
        <f>IF($B84&lt;&gt;" ",IF(INDEX(meno!$F:$F,MATCH($B84,meno!$A:$A,0),1)=0," ",UPPER(INDEX(meno!$F:$F,MATCH($B84,meno!$A:$A,0),1)))," ")</f>
        <v xml:space="preserve"> </v>
      </c>
      <c r="F84" s="18" t="str">
        <f>IF($G84&lt;&gt;" ",INDEX(meno!$D:$D,MATCH(B84,meno!$A:$A,0),1)," ")</f>
        <v xml:space="preserve"> </v>
      </c>
      <c r="G84" s="5" t="str">
        <f>IF(vysl!$H84="D",IF(HOUR(cas!$B85)=9,"DNF",IF(HOUR(cas!$B85)=8,"DQ",cas!$B85))," ")</f>
        <v xml:space="preserve"> </v>
      </c>
      <c r="H84" s="7" t="str">
        <f t="shared" si="3"/>
        <v xml:space="preserve"> </v>
      </c>
      <c r="I84" s="9" t="str">
        <f>IF($G84&lt;&gt;" ",vysl!$A84," ")</f>
        <v xml:space="preserve"> </v>
      </c>
    </row>
    <row r="85" spans="1:9">
      <c r="A85" s="9" t="str">
        <f t="shared" si="2"/>
        <v xml:space="preserve"> </v>
      </c>
      <c r="B85" s="1" t="str">
        <f>IF($G85 &lt;&gt; " ",cas!A86," ")</f>
        <v xml:space="preserve"> </v>
      </c>
      <c r="C85" s="6" t="str">
        <f>IF($G85&lt;&gt;" ",INDEX(meno!$B:$B,MATCH(B85,meno!$A:$A,0),1)," ")</f>
        <v xml:space="preserve"> </v>
      </c>
      <c r="D85" s="6" t="str">
        <f>IF($G85&lt;&gt;" ",IF(INDEX(meno!$E:$E,MATCH(B85,meno!$A:$A,0),1)=0," ",INDEX(meno!$E:$E,MATCH(B85,meno!$A:$A,0),1))," ")</f>
        <v xml:space="preserve"> </v>
      </c>
      <c r="E85" s="7" t="str">
        <f>IF($B85&lt;&gt;" ",IF(INDEX(meno!$F:$F,MATCH($B85,meno!$A:$A,0),1)=0," ",UPPER(INDEX(meno!$F:$F,MATCH($B85,meno!$A:$A,0),1)))," ")</f>
        <v xml:space="preserve"> </v>
      </c>
      <c r="F85" s="18" t="str">
        <f>IF($G85&lt;&gt;" ",INDEX(meno!$D:$D,MATCH(B85,meno!$A:$A,0),1)," ")</f>
        <v xml:space="preserve"> </v>
      </c>
      <c r="G85" s="5" t="str">
        <f>IF(vysl!$H85="D",IF(HOUR(cas!$B86)=9,"DNF",IF(HOUR(cas!$B86)=8,"DQ",cas!$B86))," ")</f>
        <v xml:space="preserve"> </v>
      </c>
      <c r="H85" s="7" t="str">
        <f t="shared" si="3"/>
        <v xml:space="preserve"> </v>
      </c>
      <c r="I85" s="9" t="str">
        <f>IF($G85&lt;&gt;" ",vysl!$A85," ")</f>
        <v xml:space="preserve"> </v>
      </c>
    </row>
    <row r="86" spans="1:9">
      <c r="A86" s="9" t="str">
        <f t="shared" si="2"/>
        <v xml:space="preserve"> </v>
      </c>
      <c r="B86" s="1" t="str">
        <f>IF($G86 &lt;&gt; " ",cas!A87," ")</f>
        <v xml:space="preserve"> </v>
      </c>
      <c r="C86" s="6" t="str">
        <f>IF($G86&lt;&gt;" ",INDEX(meno!$B:$B,MATCH(B86,meno!$A:$A,0),1)," ")</f>
        <v xml:space="preserve"> </v>
      </c>
      <c r="D86" s="6" t="str">
        <f>IF($G86&lt;&gt;" ",IF(INDEX(meno!$E:$E,MATCH(B86,meno!$A:$A,0),1)=0," ",INDEX(meno!$E:$E,MATCH(B86,meno!$A:$A,0),1))," ")</f>
        <v xml:space="preserve"> </v>
      </c>
      <c r="E86" s="7" t="str">
        <f>IF($B86&lt;&gt;" ",IF(INDEX(meno!$F:$F,MATCH($B86,meno!$A:$A,0),1)=0," ",UPPER(INDEX(meno!$F:$F,MATCH($B86,meno!$A:$A,0),1)))," ")</f>
        <v xml:space="preserve"> </v>
      </c>
      <c r="F86" s="18" t="str">
        <f>IF($G86&lt;&gt;" ",INDEX(meno!$D:$D,MATCH(B86,meno!$A:$A,0),1)," ")</f>
        <v xml:space="preserve"> </v>
      </c>
      <c r="G86" s="5" t="str">
        <f>IF(vysl!$H86="D",IF(HOUR(cas!$B87)=9,"DNF",IF(HOUR(cas!$B87)=8,"DQ",cas!$B87))," ")</f>
        <v xml:space="preserve"> </v>
      </c>
      <c r="H86" s="7" t="str">
        <f t="shared" si="3"/>
        <v xml:space="preserve"> </v>
      </c>
      <c r="I86" s="9" t="str">
        <f>IF($G86&lt;&gt;" ",vysl!$A86," ")</f>
        <v xml:space="preserve"> </v>
      </c>
    </row>
    <row r="87" spans="1:9">
      <c r="A87" s="9" t="str">
        <f t="shared" si="2"/>
        <v xml:space="preserve"> </v>
      </c>
      <c r="B87" s="1" t="str">
        <f>IF($G87 &lt;&gt; " ",cas!A88," ")</f>
        <v xml:space="preserve"> </v>
      </c>
      <c r="C87" s="6" t="str">
        <f>IF($G87&lt;&gt;" ",INDEX(meno!$B:$B,MATCH(B87,meno!$A:$A,0),1)," ")</f>
        <v xml:space="preserve"> </v>
      </c>
      <c r="D87" s="6" t="str">
        <f>IF($G87&lt;&gt;" ",IF(INDEX(meno!$E:$E,MATCH(B87,meno!$A:$A,0),1)=0," ",INDEX(meno!$E:$E,MATCH(B87,meno!$A:$A,0),1))," ")</f>
        <v xml:space="preserve"> </v>
      </c>
      <c r="E87" s="7" t="str">
        <f>IF($B87&lt;&gt;" ",IF(INDEX(meno!$F:$F,MATCH($B87,meno!$A:$A,0),1)=0," ",UPPER(INDEX(meno!$F:$F,MATCH($B87,meno!$A:$A,0),1)))," ")</f>
        <v xml:space="preserve"> </v>
      </c>
      <c r="F87" s="18" t="str">
        <f>IF($G87&lt;&gt;" ",INDEX(meno!$D:$D,MATCH(B87,meno!$A:$A,0),1)," ")</f>
        <v xml:space="preserve"> </v>
      </c>
      <c r="G87" s="5" t="str">
        <f>IF(vysl!$H87="D",IF(HOUR(cas!$B88)=9,"DNF",IF(HOUR(cas!$B88)=8,"DQ",cas!$B88))," ")</f>
        <v xml:space="preserve"> </v>
      </c>
      <c r="H87" s="7" t="str">
        <f t="shared" si="3"/>
        <v xml:space="preserve"> </v>
      </c>
      <c r="I87" s="9" t="str">
        <f>IF($G87&lt;&gt;" ",vysl!$A87," ")</f>
        <v xml:space="preserve"> </v>
      </c>
    </row>
    <row r="88" spans="1:9">
      <c r="A88" s="9" t="str">
        <f t="shared" si="2"/>
        <v xml:space="preserve"> </v>
      </c>
      <c r="B88" s="1" t="str">
        <f>IF($G88 &lt;&gt; " ",cas!A89," ")</f>
        <v xml:space="preserve"> </v>
      </c>
      <c r="C88" s="6" t="str">
        <f>IF($G88&lt;&gt;" ",INDEX(meno!$B:$B,MATCH(B88,meno!$A:$A,0),1)," ")</f>
        <v xml:space="preserve"> </v>
      </c>
      <c r="D88" s="6" t="str">
        <f>IF($G88&lt;&gt;" ",IF(INDEX(meno!$E:$E,MATCH(B88,meno!$A:$A,0),1)=0," ",INDEX(meno!$E:$E,MATCH(B88,meno!$A:$A,0),1))," ")</f>
        <v xml:space="preserve"> </v>
      </c>
      <c r="E88" s="7" t="str">
        <f>IF($B88&lt;&gt;" ",IF(INDEX(meno!$F:$F,MATCH($B88,meno!$A:$A,0),1)=0," ",UPPER(INDEX(meno!$F:$F,MATCH($B88,meno!$A:$A,0),1)))," ")</f>
        <v xml:space="preserve"> </v>
      </c>
      <c r="F88" s="18" t="str">
        <f>IF($G88&lt;&gt;" ",INDEX(meno!$D:$D,MATCH(B88,meno!$A:$A,0),1)," ")</f>
        <v xml:space="preserve"> </v>
      </c>
      <c r="G88" s="5" t="str">
        <f>IF(vysl!$H88="D",IF(HOUR(cas!$B89)=9,"DNF",IF(HOUR(cas!$B89)=8,"DQ",cas!$B89))," ")</f>
        <v xml:space="preserve"> </v>
      </c>
      <c r="H88" s="7" t="str">
        <f t="shared" si="3"/>
        <v xml:space="preserve"> </v>
      </c>
      <c r="I88" s="9" t="str">
        <f>IF($G88&lt;&gt;" ",vysl!$A88," ")</f>
        <v xml:space="preserve"> </v>
      </c>
    </row>
    <row r="89" spans="1:9">
      <c r="A89" s="9" t="str">
        <f t="shared" si="2"/>
        <v xml:space="preserve"> </v>
      </c>
      <c r="B89" s="1" t="str">
        <f>IF($G89 &lt;&gt; " ",cas!A90," ")</f>
        <v xml:space="preserve"> </v>
      </c>
      <c r="C89" s="6" t="str">
        <f>IF($G89&lt;&gt;" ",INDEX(meno!$B:$B,MATCH(B89,meno!$A:$A,0),1)," ")</f>
        <v xml:space="preserve"> </v>
      </c>
      <c r="D89" s="6" t="str">
        <f>IF($G89&lt;&gt;" ",IF(INDEX(meno!$E:$E,MATCH(B89,meno!$A:$A,0),1)=0," ",INDEX(meno!$E:$E,MATCH(B89,meno!$A:$A,0),1))," ")</f>
        <v xml:space="preserve"> </v>
      </c>
      <c r="E89" s="7" t="str">
        <f>IF($B89&lt;&gt;" ",IF(INDEX(meno!$F:$F,MATCH($B89,meno!$A:$A,0),1)=0," ",UPPER(INDEX(meno!$F:$F,MATCH($B89,meno!$A:$A,0),1)))," ")</f>
        <v xml:space="preserve"> </v>
      </c>
      <c r="F89" s="18" t="str">
        <f>IF($G89&lt;&gt;" ",INDEX(meno!$D:$D,MATCH(B89,meno!$A:$A,0),1)," ")</f>
        <v xml:space="preserve"> </v>
      </c>
      <c r="G89" s="5" t="str">
        <f>IF(vysl!$H89="D",IF(HOUR(cas!$B90)=9,"DNF",IF(HOUR(cas!$B90)=8,"DQ",cas!$B90))," ")</f>
        <v xml:space="preserve"> </v>
      </c>
      <c r="H89" s="7" t="str">
        <f t="shared" si="3"/>
        <v xml:space="preserve"> </v>
      </c>
      <c r="I89" s="9" t="str">
        <f>IF($G89&lt;&gt;" ",vysl!$A89," ")</f>
        <v xml:space="preserve"> </v>
      </c>
    </row>
    <row r="90" spans="1:9">
      <c r="A90" s="9" t="str">
        <f t="shared" si="2"/>
        <v xml:space="preserve"> </v>
      </c>
      <c r="B90" s="1" t="str">
        <f>IF($G90 &lt;&gt; " ",cas!A91," ")</f>
        <v xml:space="preserve"> </v>
      </c>
      <c r="C90" s="6" t="str">
        <f>IF($G90&lt;&gt;" ",INDEX(meno!$B:$B,MATCH(B90,meno!$A:$A,0),1)," ")</f>
        <v xml:space="preserve"> </v>
      </c>
      <c r="D90" s="6" t="str">
        <f>IF($G90&lt;&gt;" ",IF(INDEX(meno!$E:$E,MATCH(B90,meno!$A:$A,0),1)=0," ",INDEX(meno!$E:$E,MATCH(B90,meno!$A:$A,0),1))," ")</f>
        <v xml:space="preserve"> </v>
      </c>
      <c r="E90" s="7" t="str">
        <f>IF($B90&lt;&gt;" ",IF(INDEX(meno!$F:$F,MATCH($B90,meno!$A:$A,0),1)=0," ",UPPER(INDEX(meno!$F:$F,MATCH($B90,meno!$A:$A,0),1)))," ")</f>
        <v xml:space="preserve"> </v>
      </c>
      <c r="F90" s="18" t="str">
        <f>IF($G90&lt;&gt;" ",INDEX(meno!$D:$D,MATCH(B90,meno!$A:$A,0),1)," ")</f>
        <v xml:space="preserve"> </v>
      </c>
      <c r="G90" s="5" t="str">
        <f>IF(vysl!$H90="D",IF(HOUR(cas!$B91)=9,"DNF",IF(HOUR(cas!$B91)=8,"DQ",cas!$B91))," ")</f>
        <v xml:space="preserve"> </v>
      </c>
      <c r="H90" s="7" t="str">
        <f t="shared" si="3"/>
        <v xml:space="preserve"> </v>
      </c>
      <c r="I90" s="9" t="str">
        <f>IF($G90&lt;&gt;" ",vysl!$A90," ")</f>
        <v xml:space="preserve"> </v>
      </c>
    </row>
    <row r="91" spans="1:9">
      <c r="A91" s="9" t="str">
        <f t="shared" si="2"/>
        <v xml:space="preserve"> </v>
      </c>
      <c r="B91" s="1" t="str">
        <f>IF($G91 &lt;&gt; " ",cas!A92," ")</f>
        <v xml:space="preserve"> </v>
      </c>
      <c r="C91" s="6" t="str">
        <f>IF($G91&lt;&gt;" ",INDEX(meno!$B:$B,MATCH(B91,meno!$A:$A,0),1)," ")</f>
        <v xml:space="preserve"> </v>
      </c>
      <c r="D91" s="6" t="str">
        <f>IF($G91&lt;&gt;" ",IF(INDEX(meno!$E:$E,MATCH(B91,meno!$A:$A,0),1)=0," ",INDEX(meno!$E:$E,MATCH(B91,meno!$A:$A,0),1))," ")</f>
        <v xml:space="preserve"> </v>
      </c>
      <c r="E91" s="7" t="str">
        <f>IF($B91&lt;&gt;" ",IF(INDEX(meno!$F:$F,MATCH($B91,meno!$A:$A,0),1)=0," ",UPPER(INDEX(meno!$F:$F,MATCH($B91,meno!$A:$A,0),1)))," ")</f>
        <v xml:space="preserve"> </v>
      </c>
      <c r="F91" s="18" t="str">
        <f>IF($G91&lt;&gt;" ",INDEX(meno!$D:$D,MATCH(B91,meno!$A:$A,0),1)," ")</f>
        <v xml:space="preserve"> </v>
      </c>
      <c r="G91" s="5" t="str">
        <f>IF(vysl!$H91="D",IF(HOUR(cas!$B92)=9,"DNF",IF(HOUR(cas!$B92)=8,"DQ",cas!$B92))," ")</f>
        <v xml:space="preserve"> </v>
      </c>
      <c r="H91" s="7" t="str">
        <f t="shared" si="3"/>
        <v xml:space="preserve"> </v>
      </c>
      <c r="I91" s="9" t="str">
        <f>IF($G91&lt;&gt;" ",vysl!$A91," ")</f>
        <v xml:space="preserve"> </v>
      </c>
    </row>
    <row r="92" spans="1:9">
      <c r="A92" s="9" t="str">
        <f t="shared" si="2"/>
        <v xml:space="preserve"> </v>
      </c>
      <c r="B92" s="1" t="str">
        <f>IF($G92 &lt;&gt; " ",cas!A93," ")</f>
        <v xml:space="preserve"> </v>
      </c>
      <c r="C92" s="6" t="str">
        <f>IF($G92&lt;&gt;" ",INDEX(meno!$B:$B,MATCH(B92,meno!$A:$A,0),1)," ")</f>
        <v xml:space="preserve"> </v>
      </c>
      <c r="D92" s="6" t="str">
        <f>IF($G92&lt;&gt;" ",IF(INDEX(meno!$E:$E,MATCH(B92,meno!$A:$A,0),1)=0," ",INDEX(meno!$E:$E,MATCH(B92,meno!$A:$A,0),1))," ")</f>
        <v xml:space="preserve"> </v>
      </c>
      <c r="E92" s="7" t="str">
        <f>IF($B92&lt;&gt;" ",IF(INDEX(meno!$F:$F,MATCH($B92,meno!$A:$A,0),1)=0," ",UPPER(INDEX(meno!$F:$F,MATCH($B92,meno!$A:$A,0),1)))," ")</f>
        <v xml:space="preserve"> </v>
      </c>
      <c r="F92" s="18" t="str">
        <f>IF($G92&lt;&gt;" ",INDEX(meno!$D:$D,MATCH(B92,meno!$A:$A,0),1)," ")</f>
        <v xml:space="preserve"> </v>
      </c>
      <c r="G92" s="5" t="str">
        <f>IF(vysl!$H92="D",IF(HOUR(cas!$B93)=9,"DNF",IF(HOUR(cas!$B93)=8,"DQ",cas!$B93))," ")</f>
        <v xml:space="preserve"> </v>
      </c>
      <c r="H92" s="7" t="str">
        <f t="shared" si="3"/>
        <v xml:space="preserve"> </v>
      </c>
      <c r="I92" s="9" t="str">
        <f>IF($G92&lt;&gt;" ",vysl!$A92," ")</f>
        <v xml:space="preserve"> </v>
      </c>
    </row>
    <row r="93" spans="1:9">
      <c r="A93" s="9" t="str">
        <f t="shared" si="2"/>
        <v xml:space="preserve"> </v>
      </c>
      <c r="B93" s="1" t="str">
        <f>IF($G93 &lt;&gt; " ",cas!A94," ")</f>
        <v xml:space="preserve"> </v>
      </c>
      <c r="C93" s="6" t="str">
        <f>IF($G93&lt;&gt;" ",INDEX(meno!$B:$B,MATCH(B93,meno!$A:$A,0),1)," ")</f>
        <v xml:space="preserve"> </v>
      </c>
      <c r="D93" s="6" t="str">
        <f>IF($G93&lt;&gt;" ",IF(INDEX(meno!$E:$E,MATCH(B93,meno!$A:$A,0),1)=0," ",INDEX(meno!$E:$E,MATCH(B93,meno!$A:$A,0),1))," ")</f>
        <v xml:space="preserve"> </v>
      </c>
      <c r="E93" s="7" t="str">
        <f>IF($B93&lt;&gt;" ",IF(INDEX(meno!$F:$F,MATCH($B93,meno!$A:$A,0),1)=0," ",UPPER(INDEX(meno!$F:$F,MATCH($B93,meno!$A:$A,0),1)))," ")</f>
        <v xml:space="preserve"> </v>
      </c>
      <c r="F93" s="18" t="str">
        <f>IF($G93&lt;&gt;" ",INDEX(meno!$D:$D,MATCH(B93,meno!$A:$A,0),1)," ")</f>
        <v xml:space="preserve"> </v>
      </c>
      <c r="G93" s="5" t="str">
        <f>IF(vysl!$H93="D",IF(HOUR(cas!$B94)=9,"DNF",IF(HOUR(cas!$B94)=8,"DQ",cas!$B94))," ")</f>
        <v xml:space="preserve"> </v>
      </c>
      <c r="H93" s="7" t="str">
        <f t="shared" si="3"/>
        <v xml:space="preserve"> </v>
      </c>
      <c r="I93" s="9" t="str">
        <f>IF($G93&lt;&gt;" ",vysl!$A93," ")</f>
        <v xml:space="preserve"> </v>
      </c>
    </row>
    <row r="94" spans="1:9">
      <c r="A94" s="9" t="str">
        <f t="shared" si="2"/>
        <v xml:space="preserve"> </v>
      </c>
      <c r="B94" s="1" t="str">
        <f>IF($G94 &lt;&gt; " ",cas!A95," ")</f>
        <v xml:space="preserve"> </v>
      </c>
      <c r="C94" s="6" t="str">
        <f>IF($G94&lt;&gt;" ",INDEX(meno!$B:$B,MATCH(B94,meno!$A:$A,0),1)," ")</f>
        <v xml:space="preserve"> </v>
      </c>
      <c r="D94" s="6" t="str">
        <f>IF($G94&lt;&gt;" ",IF(INDEX(meno!$E:$E,MATCH(B94,meno!$A:$A,0),1)=0," ",INDEX(meno!$E:$E,MATCH(B94,meno!$A:$A,0),1))," ")</f>
        <v xml:space="preserve"> </v>
      </c>
      <c r="E94" s="7" t="str">
        <f>IF($B94&lt;&gt;" ",IF(INDEX(meno!$F:$F,MATCH($B94,meno!$A:$A,0),1)=0," ",UPPER(INDEX(meno!$F:$F,MATCH($B94,meno!$A:$A,0),1)))," ")</f>
        <v xml:space="preserve"> </v>
      </c>
      <c r="F94" s="18" t="str">
        <f>IF($G94&lt;&gt;" ",INDEX(meno!$D:$D,MATCH(B94,meno!$A:$A,0),1)," ")</f>
        <v xml:space="preserve"> </v>
      </c>
      <c r="G94" s="5" t="str">
        <f>IF(vysl!$H94="D",IF(HOUR(cas!$B95)=9,"DNF",IF(HOUR(cas!$B95)=8,"DQ",cas!$B95))," ")</f>
        <v xml:space="preserve"> </v>
      </c>
      <c r="H94" s="7" t="str">
        <f t="shared" si="3"/>
        <v xml:space="preserve"> </v>
      </c>
      <c r="I94" s="9" t="str">
        <f>IF($G94&lt;&gt;" ",vysl!$A94," ")</f>
        <v xml:space="preserve"> </v>
      </c>
    </row>
    <row r="95" spans="1:9">
      <c r="A95" s="9" t="str">
        <f t="shared" si="2"/>
        <v xml:space="preserve"> </v>
      </c>
      <c r="B95" s="1" t="str">
        <f>IF($G95 &lt;&gt; " ",cas!A96," ")</f>
        <v xml:space="preserve"> </v>
      </c>
      <c r="C95" s="6" t="str">
        <f>IF($G95&lt;&gt;" ",INDEX(meno!$B:$B,MATCH(B95,meno!$A:$A,0),1)," ")</f>
        <v xml:space="preserve"> </v>
      </c>
      <c r="D95" s="6" t="str">
        <f>IF($G95&lt;&gt;" ",IF(INDEX(meno!$E:$E,MATCH(B95,meno!$A:$A,0),1)=0," ",INDEX(meno!$E:$E,MATCH(B95,meno!$A:$A,0),1))," ")</f>
        <v xml:space="preserve"> </v>
      </c>
      <c r="E95" s="7" t="str">
        <f>IF($B95&lt;&gt;" ",IF(INDEX(meno!$F:$F,MATCH($B95,meno!$A:$A,0),1)=0," ",UPPER(INDEX(meno!$F:$F,MATCH($B95,meno!$A:$A,0),1)))," ")</f>
        <v xml:space="preserve"> </v>
      </c>
      <c r="F95" s="18" t="str">
        <f>IF($G95&lt;&gt;" ",INDEX(meno!$D:$D,MATCH(B95,meno!$A:$A,0),1)," ")</f>
        <v xml:space="preserve"> </v>
      </c>
      <c r="G95" s="5" t="str">
        <f>IF(vysl!$H95="D",IF(HOUR(cas!$B96)=9,"DNF",IF(HOUR(cas!$B96)=8,"DQ",cas!$B96))," ")</f>
        <v xml:space="preserve"> </v>
      </c>
      <c r="H95" s="7" t="str">
        <f t="shared" si="3"/>
        <v xml:space="preserve"> </v>
      </c>
      <c r="I95" s="9" t="str">
        <f>IF($G95&lt;&gt;" ",vysl!$A95," ")</f>
        <v xml:space="preserve"> </v>
      </c>
    </row>
    <row r="96" spans="1:9">
      <c r="A96" s="9" t="str">
        <f t="shared" si="2"/>
        <v xml:space="preserve"> </v>
      </c>
      <c r="B96" s="1" t="str">
        <f>IF($G96 &lt;&gt; " ",cas!A97," ")</f>
        <v xml:space="preserve"> </v>
      </c>
      <c r="C96" s="6" t="str">
        <f>IF($G96&lt;&gt;" ",INDEX(meno!$B:$B,MATCH(B96,meno!$A:$A,0),1)," ")</f>
        <v xml:space="preserve"> </v>
      </c>
      <c r="D96" s="6" t="str">
        <f>IF($G96&lt;&gt;" ",IF(INDEX(meno!$E:$E,MATCH(B96,meno!$A:$A,0),1)=0," ",INDEX(meno!$E:$E,MATCH(B96,meno!$A:$A,0),1))," ")</f>
        <v xml:space="preserve"> </v>
      </c>
      <c r="E96" s="7" t="str">
        <f>IF($B96&lt;&gt;" ",IF(INDEX(meno!$F:$F,MATCH($B96,meno!$A:$A,0),1)=0," ",UPPER(INDEX(meno!$F:$F,MATCH($B96,meno!$A:$A,0),1)))," ")</f>
        <v xml:space="preserve"> </v>
      </c>
      <c r="F96" s="18" t="str">
        <f>IF($G96&lt;&gt;" ",INDEX(meno!$D:$D,MATCH(B96,meno!$A:$A,0),1)," ")</f>
        <v xml:space="preserve"> </v>
      </c>
      <c r="G96" s="5" t="str">
        <f>IF(vysl!$H96="D",IF(HOUR(cas!$B97)=9,"DNF",IF(HOUR(cas!$B97)=8,"DQ",cas!$B97))," ")</f>
        <v xml:space="preserve"> </v>
      </c>
      <c r="H96" s="7" t="str">
        <f t="shared" si="3"/>
        <v xml:space="preserve"> </v>
      </c>
      <c r="I96" s="9" t="str">
        <f>IF($G96&lt;&gt;" ",vysl!$A96," ")</f>
        <v xml:space="preserve"> </v>
      </c>
    </row>
    <row r="97" spans="1:9">
      <c r="A97" s="9" t="str">
        <f t="shared" si="2"/>
        <v xml:space="preserve"> </v>
      </c>
      <c r="B97" s="1" t="str">
        <f>IF($G97 &lt;&gt; " ",cas!A98," ")</f>
        <v xml:space="preserve"> </v>
      </c>
      <c r="C97" s="6" t="str">
        <f>IF($G97&lt;&gt;" ",INDEX(meno!$B:$B,MATCH(B97,meno!$A:$A,0),1)," ")</f>
        <v xml:space="preserve"> </v>
      </c>
      <c r="D97" s="6" t="str">
        <f>IF($G97&lt;&gt;" ",IF(INDEX(meno!$E:$E,MATCH(B97,meno!$A:$A,0),1)=0," ",INDEX(meno!$E:$E,MATCH(B97,meno!$A:$A,0),1))," ")</f>
        <v xml:space="preserve"> </v>
      </c>
      <c r="E97" s="7" t="str">
        <f>IF($B97&lt;&gt;" ",IF(INDEX(meno!$F:$F,MATCH($B97,meno!$A:$A,0),1)=0," ",UPPER(INDEX(meno!$F:$F,MATCH($B97,meno!$A:$A,0),1)))," ")</f>
        <v xml:space="preserve"> </v>
      </c>
      <c r="F97" s="18" t="str">
        <f>IF($G97&lt;&gt;" ",INDEX(meno!$D:$D,MATCH(B97,meno!$A:$A,0),1)," ")</f>
        <v xml:space="preserve"> </v>
      </c>
      <c r="G97" s="5" t="str">
        <f>IF(vysl!$H97="D",IF(HOUR(cas!$B98)=9,"DNF",IF(HOUR(cas!$B98)=8,"DQ",cas!$B98))," ")</f>
        <v xml:space="preserve"> </v>
      </c>
      <c r="H97" s="7" t="str">
        <f t="shared" si="3"/>
        <v xml:space="preserve"> </v>
      </c>
      <c r="I97" s="9" t="str">
        <f>IF($G97&lt;&gt;" ",vysl!$A97," ")</f>
        <v xml:space="preserve"> </v>
      </c>
    </row>
    <row r="98" spans="1:9">
      <c r="A98" s="9" t="str">
        <f t="shared" si="2"/>
        <v xml:space="preserve"> </v>
      </c>
      <c r="B98" s="1" t="str">
        <f>IF($G98 &lt;&gt; " ",cas!A99," ")</f>
        <v xml:space="preserve"> </v>
      </c>
      <c r="C98" s="6" t="str">
        <f>IF($G98&lt;&gt;" ",INDEX(meno!$B:$B,MATCH(B98,meno!$A:$A,0),1)," ")</f>
        <v xml:space="preserve"> </v>
      </c>
      <c r="D98" s="6" t="str">
        <f>IF($G98&lt;&gt;" ",IF(INDEX(meno!$E:$E,MATCH(B98,meno!$A:$A,0),1)=0," ",INDEX(meno!$E:$E,MATCH(B98,meno!$A:$A,0),1))," ")</f>
        <v xml:space="preserve"> </v>
      </c>
      <c r="E98" s="7" t="str">
        <f>IF($B98&lt;&gt;" ",IF(INDEX(meno!$F:$F,MATCH($B98,meno!$A:$A,0),1)=0," ",UPPER(INDEX(meno!$F:$F,MATCH($B98,meno!$A:$A,0),1)))," ")</f>
        <v xml:space="preserve"> </v>
      </c>
      <c r="F98" s="18" t="str">
        <f>IF($G98&lt;&gt;" ",INDEX(meno!$D:$D,MATCH(B98,meno!$A:$A,0),1)," ")</f>
        <v xml:space="preserve"> </v>
      </c>
      <c r="G98" s="5" t="str">
        <f>IF(vysl!$H98="D",IF(HOUR(cas!$B99)=9,"DNF",IF(HOUR(cas!$B99)=8,"DQ",cas!$B99))," ")</f>
        <v xml:space="preserve"> </v>
      </c>
      <c r="H98" s="7" t="str">
        <f t="shared" si="3"/>
        <v xml:space="preserve"> </v>
      </c>
      <c r="I98" s="9" t="str">
        <f>IF($G98&lt;&gt;" ",vysl!$A98," ")</f>
        <v xml:space="preserve"> </v>
      </c>
    </row>
    <row r="99" spans="1:9">
      <c r="A99" s="9" t="str">
        <f t="shared" si="2"/>
        <v xml:space="preserve"> </v>
      </c>
      <c r="B99" s="1" t="str">
        <f>IF($G99 &lt;&gt; " ",cas!A100," ")</f>
        <v xml:space="preserve"> </v>
      </c>
      <c r="C99" s="6" t="str">
        <f>IF($G99&lt;&gt;" ",INDEX(meno!$B:$B,MATCH(B99,meno!$A:$A,0),1)," ")</f>
        <v xml:space="preserve"> </v>
      </c>
      <c r="D99" s="6" t="str">
        <f>IF($G99&lt;&gt;" ",IF(INDEX(meno!$E:$E,MATCH(B99,meno!$A:$A,0),1)=0," ",INDEX(meno!$E:$E,MATCH(B99,meno!$A:$A,0),1))," ")</f>
        <v xml:space="preserve"> </v>
      </c>
      <c r="E99" s="7" t="str">
        <f>IF($B99&lt;&gt;" ",IF(INDEX(meno!$F:$F,MATCH($B99,meno!$A:$A,0),1)=0," ",UPPER(INDEX(meno!$F:$F,MATCH($B99,meno!$A:$A,0),1)))," ")</f>
        <v xml:space="preserve"> </v>
      </c>
      <c r="F99" s="18" t="str">
        <f>IF($G99&lt;&gt;" ",INDEX(meno!$D:$D,MATCH(B99,meno!$A:$A,0),1)," ")</f>
        <v xml:space="preserve"> </v>
      </c>
      <c r="G99" s="5" t="str">
        <f>IF(vysl!$H99="D",IF(HOUR(cas!$B100)=9,"DNF",IF(HOUR(cas!$B100)=8,"DQ",cas!$B100))," ")</f>
        <v xml:space="preserve"> </v>
      </c>
      <c r="H99" s="7" t="str">
        <f t="shared" si="3"/>
        <v xml:space="preserve"> </v>
      </c>
      <c r="I99" s="9" t="str">
        <f>IF($G99&lt;&gt;" ",vysl!$A99," ")</f>
        <v xml:space="preserve"> </v>
      </c>
    </row>
    <row r="100" spans="1:9">
      <c r="A100" s="9" t="str">
        <f t="shared" si="2"/>
        <v xml:space="preserve"> </v>
      </c>
      <c r="B100" s="1" t="str">
        <f>IF($G100 &lt;&gt; " ",cas!A101," ")</f>
        <v xml:space="preserve"> </v>
      </c>
      <c r="C100" s="6" t="str">
        <f>IF($G100&lt;&gt;" ",INDEX(meno!$B:$B,MATCH(B100,meno!$A:$A,0),1)," ")</f>
        <v xml:space="preserve"> </v>
      </c>
      <c r="D100" s="6" t="str">
        <f>IF($G100&lt;&gt;" ",IF(INDEX(meno!$E:$E,MATCH(B100,meno!$A:$A,0),1)=0," ",INDEX(meno!$E:$E,MATCH(B100,meno!$A:$A,0),1))," ")</f>
        <v xml:space="preserve"> </v>
      </c>
      <c r="E100" s="7" t="str">
        <f>IF($B100&lt;&gt;" ",IF(INDEX(meno!$F:$F,MATCH($B100,meno!$A:$A,0),1)=0," ",UPPER(INDEX(meno!$F:$F,MATCH($B100,meno!$A:$A,0),1)))," ")</f>
        <v xml:space="preserve"> </v>
      </c>
      <c r="F100" s="18" t="str">
        <f>IF($G100&lt;&gt;" ",INDEX(meno!$D:$D,MATCH(B100,meno!$A:$A,0),1)," ")</f>
        <v xml:space="preserve"> </v>
      </c>
      <c r="G100" s="5" t="str">
        <f>IF(vysl!$H100="D",IF(HOUR(cas!$B101)=9,"DNF",IF(HOUR(cas!$B101)=8,"DQ",cas!$B101))," ")</f>
        <v xml:space="preserve"> </v>
      </c>
      <c r="H100" s="7" t="str">
        <f t="shared" si="3"/>
        <v xml:space="preserve"> </v>
      </c>
      <c r="I100" s="9" t="str">
        <f>IF($G100&lt;&gt;" ",vysl!$A100," ")</f>
        <v xml:space="preserve"> </v>
      </c>
    </row>
    <row r="101" spans="1:9">
      <c r="A101" s="9" t="str">
        <f t="shared" si="2"/>
        <v xml:space="preserve"> </v>
      </c>
      <c r="B101" s="1" t="str">
        <f>IF($G101 &lt;&gt; " ",cas!A102," ")</f>
        <v xml:space="preserve"> </v>
      </c>
      <c r="C101" s="6" t="str">
        <f>IF($G101&lt;&gt;" ",INDEX(meno!$B:$B,MATCH(B101,meno!$A:$A,0),1)," ")</f>
        <v xml:space="preserve"> </v>
      </c>
      <c r="D101" s="6" t="str">
        <f>IF($G101&lt;&gt;" ",IF(INDEX(meno!$E:$E,MATCH(B101,meno!$A:$A,0),1)=0," ",INDEX(meno!$E:$E,MATCH(B101,meno!$A:$A,0),1))," ")</f>
        <v xml:space="preserve"> </v>
      </c>
      <c r="E101" s="7" t="str">
        <f>IF($B101&lt;&gt;" ",IF(INDEX(meno!$F:$F,MATCH($B101,meno!$A:$A,0),1)=0," ",UPPER(INDEX(meno!$F:$F,MATCH($B101,meno!$A:$A,0),1)))," ")</f>
        <v xml:space="preserve"> </v>
      </c>
      <c r="F101" s="18" t="str">
        <f>IF($G101&lt;&gt;" ",INDEX(meno!$D:$D,MATCH(B101,meno!$A:$A,0),1)," ")</f>
        <v xml:space="preserve"> </v>
      </c>
      <c r="G101" s="5" t="str">
        <f>IF(vysl!$H101="D",IF(HOUR(cas!$B102)=9,"DNF",IF(HOUR(cas!$B102)=8,"DQ",cas!$B102))," ")</f>
        <v xml:space="preserve"> </v>
      </c>
      <c r="H101" s="7" t="str">
        <f t="shared" si="3"/>
        <v xml:space="preserve"> </v>
      </c>
      <c r="I101" s="9" t="str">
        <f>IF($G101&lt;&gt;" ",vysl!$A101," ")</f>
        <v xml:space="preserve"> </v>
      </c>
    </row>
    <row r="102" spans="1:9">
      <c r="A102" s="9" t="str">
        <f t="shared" si="2"/>
        <v xml:space="preserve"> </v>
      </c>
      <c r="B102" s="1" t="str">
        <f>IF($G102 &lt;&gt; " ",cas!A103," ")</f>
        <v xml:space="preserve"> </v>
      </c>
      <c r="C102" s="6" t="str">
        <f>IF($G102&lt;&gt;" ",INDEX(meno!$B:$B,MATCH(B102,meno!$A:$A,0),1)," ")</f>
        <v xml:space="preserve"> </v>
      </c>
      <c r="D102" s="6" t="str">
        <f>IF($G102&lt;&gt;" ",IF(INDEX(meno!$E:$E,MATCH(B102,meno!$A:$A,0),1)=0," ",INDEX(meno!$E:$E,MATCH(B102,meno!$A:$A,0),1))," ")</f>
        <v xml:space="preserve"> </v>
      </c>
      <c r="E102" s="7" t="str">
        <f>IF($B102&lt;&gt;" ",IF(INDEX(meno!$F:$F,MATCH($B102,meno!$A:$A,0),1)=0," ",UPPER(INDEX(meno!$F:$F,MATCH($B102,meno!$A:$A,0),1)))," ")</f>
        <v xml:space="preserve"> </v>
      </c>
      <c r="F102" s="18" t="str">
        <f>IF($G102&lt;&gt;" ",INDEX(meno!$D:$D,MATCH(B102,meno!$A:$A,0),1)," ")</f>
        <v xml:space="preserve"> </v>
      </c>
      <c r="G102" s="5" t="str">
        <f>IF(vysl!$H102="D",IF(HOUR(cas!$B103)=9,"DNF",IF(HOUR(cas!$B103)=8,"DQ",cas!$B103))," ")</f>
        <v xml:space="preserve"> </v>
      </c>
      <c r="H102" s="7" t="str">
        <f t="shared" si="3"/>
        <v xml:space="preserve"> </v>
      </c>
      <c r="I102" s="9" t="str">
        <f>IF($G102&lt;&gt;" ",vysl!$A102," ")</f>
        <v xml:space="preserve"> </v>
      </c>
    </row>
    <row r="103" spans="1:9">
      <c r="A103" s="9" t="str">
        <f t="shared" si="2"/>
        <v xml:space="preserve"> </v>
      </c>
      <c r="B103" s="1" t="str">
        <f>IF($G103 &lt;&gt; " ",cas!A104," ")</f>
        <v xml:space="preserve"> </v>
      </c>
      <c r="C103" s="6" t="str">
        <f>IF($G103&lt;&gt;" ",INDEX(meno!$B:$B,MATCH(B103,meno!$A:$A,0),1)," ")</f>
        <v xml:space="preserve"> </v>
      </c>
      <c r="D103" s="6" t="str">
        <f>IF($G103&lt;&gt;" ",IF(INDEX(meno!$E:$E,MATCH(B103,meno!$A:$A,0),1)=0," ",INDEX(meno!$E:$E,MATCH(B103,meno!$A:$A,0),1))," ")</f>
        <v xml:space="preserve"> </v>
      </c>
      <c r="E103" s="7" t="str">
        <f>IF($B103&lt;&gt;" ",IF(INDEX(meno!$F:$F,MATCH($B103,meno!$A:$A,0),1)=0," ",UPPER(INDEX(meno!$F:$F,MATCH($B103,meno!$A:$A,0),1)))," ")</f>
        <v xml:space="preserve"> </v>
      </c>
      <c r="F103" s="18" t="str">
        <f>IF($G103&lt;&gt;" ",INDEX(meno!$D:$D,MATCH(B103,meno!$A:$A,0),1)," ")</f>
        <v xml:space="preserve"> </v>
      </c>
      <c r="G103" s="5" t="str">
        <f>IF(vysl!$H103="D",IF(HOUR(cas!$B104)=9,"DNF",IF(HOUR(cas!$B104)=8,"DQ",cas!$B104))," ")</f>
        <v xml:space="preserve"> </v>
      </c>
      <c r="H103" s="7" t="str">
        <f t="shared" si="3"/>
        <v xml:space="preserve"> </v>
      </c>
      <c r="I103" s="9" t="str">
        <f>IF($G103&lt;&gt;" ",vysl!$A103," ")</f>
        <v xml:space="preserve"> </v>
      </c>
    </row>
    <row r="104" spans="1:9">
      <c r="A104" s="9" t="str">
        <f t="shared" si="2"/>
        <v xml:space="preserve"> </v>
      </c>
      <c r="B104" s="1" t="str">
        <f>IF($G104 &lt;&gt; " ",cas!A105," ")</f>
        <v xml:space="preserve"> </v>
      </c>
      <c r="C104" s="6" t="str">
        <f>IF($G104&lt;&gt;" ",INDEX(meno!$B:$B,MATCH(B104,meno!$A:$A,0),1)," ")</f>
        <v xml:space="preserve"> </v>
      </c>
      <c r="D104" s="6" t="str">
        <f>IF($G104&lt;&gt;" ",IF(INDEX(meno!$E:$E,MATCH(B104,meno!$A:$A,0),1)=0," ",INDEX(meno!$E:$E,MATCH(B104,meno!$A:$A,0),1))," ")</f>
        <v xml:space="preserve"> </v>
      </c>
      <c r="E104" s="7" t="str">
        <f>IF($B104&lt;&gt;" ",IF(INDEX(meno!$F:$F,MATCH($B104,meno!$A:$A,0),1)=0," ",UPPER(INDEX(meno!$F:$F,MATCH($B104,meno!$A:$A,0),1)))," ")</f>
        <v xml:space="preserve"> </v>
      </c>
      <c r="F104" s="18" t="str">
        <f>IF($G104&lt;&gt;" ",INDEX(meno!$D:$D,MATCH(B104,meno!$A:$A,0),1)," ")</f>
        <v xml:space="preserve"> </v>
      </c>
      <c r="G104" s="5" t="str">
        <f>IF(vysl!$H104="D",IF(HOUR(cas!$B105)=9,"DNF",IF(HOUR(cas!$B105)=8,"DQ",cas!$B105))," ")</f>
        <v xml:space="preserve"> </v>
      </c>
      <c r="H104" s="7" t="str">
        <f t="shared" si="3"/>
        <v xml:space="preserve"> </v>
      </c>
      <c r="I104" s="9" t="str">
        <f>IF($G104&lt;&gt;" ",vysl!$A104," ")</f>
        <v xml:space="preserve"> </v>
      </c>
    </row>
    <row r="105" spans="1:9">
      <c r="A105" s="9" t="str">
        <f t="shared" si="2"/>
        <v xml:space="preserve"> </v>
      </c>
      <c r="B105" s="1" t="str">
        <f>IF($G105 &lt;&gt; " ",cas!A106," ")</f>
        <v xml:space="preserve"> </v>
      </c>
      <c r="C105" s="6" t="str">
        <f>IF($G105&lt;&gt;" ",INDEX(meno!$B:$B,MATCH(B105,meno!$A:$A,0),1)," ")</f>
        <v xml:space="preserve"> </v>
      </c>
      <c r="D105" s="6" t="str">
        <f>IF($G105&lt;&gt;" ",IF(INDEX(meno!$E:$E,MATCH(B105,meno!$A:$A,0),1)=0," ",INDEX(meno!$E:$E,MATCH(B105,meno!$A:$A,0),1))," ")</f>
        <v xml:space="preserve"> </v>
      </c>
      <c r="E105" s="7" t="str">
        <f>IF($B105&lt;&gt;" ",IF(INDEX(meno!$F:$F,MATCH($B105,meno!$A:$A,0),1)=0," ",UPPER(INDEX(meno!$F:$F,MATCH($B105,meno!$A:$A,0),1)))," ")</f>
        <v xml:space="preserve"> </v>
      </c>
      <c r="F105" s="18" t="str">
        <f>IF($G105&lt;&gt;" ",INDEX(meno!$D:$D,MATCH(B105,meno!$A:$A,0),1)," ")</f>
        <v xml:space="preserve"> </v>
      </c>
      <c r="G105" s="5" t="str">
        <f>IF(vysl!$H105="D",IF(HOUR(cas!$B106)=9,"DNF",IF(HOUR(cas!$B106)=8,"DQ",cas!$B106))," ")</f>
        <v xml:space="preserve"> </v>
      </c>
      <c r="H105" s="7" t="str">
        <f t="shared" si="3"/>
        <v xml:space="preserve"> </v>
      </c>
      <c r="I105" s="9" t="str">
        <f>IF($G105&lt;&gt;" ",vysl!$A105," ")</f>
        <v xml:space="preserve"> </v>
      </c>
    </row>
    <row r="106" spans="1:9">
      <c r="A106" s="9" t="str">
        <f t="shared" si="2"/>
        <v xml:space="preserve"> </v>
      </c>
      <c r="B106" s="1" t="str">
        <f>IF($G106 &lt;&gt; " ",cas!A107," ")</f>
        <v xml:space="preserve"> </v>
      </c>
      <c r="C106" s="6" t="str">
        <f>IF($G106&lt;&gt;" ",INDEX(meno!$B:$B,MATCH(B106,meno!$A:$A,0),1)," ")</f>
        <v xml:space="preserve"> </v>
      </c>
      <c r="D106" s="6" t="str">
        <f>IF($G106&lt;&gt;" ",IF(INDEX(meno!$E:$E,MATCH(B106,meno!$A:$A,0),1)=0," ",INDEX(meno!$E:$E,MATCH(B106,meno!$A:$A,0),1))," ")</f>
        <v xml:space="preserve"> </v>
      </c>
      <c r="E106" s="7" t="str">
        <f>IF($B106&lt;&gt;" ",IF(INDEX(meno!$F:$F,MATCH($B106,meno!$A:$A,0),1)=0," ",UPPER(INDEX(meno!$F:$F,MATCH($B106,meno!$A:$A,0),1)))," ")</f>
        <v xml:space="preserve"> </v>
      </c>
      <c r="F106" s="18" t="str">
        <f>IF($G106&lt;&gt;" ",INDEX(meno!$D:$D,MATCH(B106,meno!$A:$A,0),1)," ")</f>
        <v xml:space="preserve"> </v>
      </c>
      <c r="G106" s="5" t="str">
        <f>IF(vysl!$H106="D",IF(HOUR(cas!$B107)=9,"DNF",IF(HOUR(cas!$B107)=8,"DQ",cas!$B107))," ")</f>
        <v xml:space="preserve"> </v>
      </c>
      <c r="H106" s="7" t="str">
        <f t="shared" si="3"/>
        <v xml:space="preserve"> </v>
      </c>
      <c r="I106" s="9" t="str">
        <f>IF($G106&lt;&gt;" ",vysl!$A106," ")</f>
        <v xml:space="preserve"> </v>
      </c>
    </row>
    <row r="107" spans="1:9">
      <c r="A107" s="9" t="str">
        <f t="shared" si="2"/>
        <v xml:space="preserve"> </v>
      </c>
      <c r="B107" s="1" t="str">
        <f>IF($G107 &lt;&gt; " ",cas!A108," ")</f>
        <v xml:space="preserve"> </v>
      </c>
      <c r="C107" s="6" t="str">
        <f>IF($G107&lt;&gt;" ",INDEX(meno!$B:$B,MATCH(B107,meno!$A:$A,0),1)," ")</f>
        <v xml:space="preserve"> </v>
      </c>
      <c r="D107" s="6" t="str">
        <f>IF($G107&lt;&gt;" ",IF(INDEX(meno!$E:$E,MATCH(B107,meno!$A:$A,0),1)=0," ",INDEX(meno!$E:$E,MATCH(B107,meno!$A:$A,0),1))," ")</f>
        <v xml:space="preserve"> </v>
      </c>
      <c r="E107" s="7" t="str">
        <f>IF($B107&lt;&gt;" ",IF(INDEX(meno!$F:$F,MATCH($B107,meno!$A:$A,0),1)=0," ",UPPER(INDEX(meno!$F:$F,MATCH($B107,meno!$A:$A,0),1)))," ")</f>
        <v xml:space="preserve"> </v>
      </c>
      <c r="F107" s="18" t="str">
        <f>IF($G107&lt;&gt;" ",INDEX(meno!$D:$D,MATCH(B107,meno!$A:$A,0),1)," ")</f>
        <v xml:space="preserve"> </v>
      </c>
      <c r="G107" s="5" t="str">
        <f>IF(vysl!$H107="D",IF(HOUR(cas!$B108)=9,"DNF",IF(HOUR(cas!$B108)=8,"DQ",cas!$B108))," ")</f>
        <v xml:space="preserve"> </v>
      </c>
      <c r="H107" s="7" t="str">
        <f t="shared" si="3"/>
        <v xml:space="preserve"> </v>
      </c>
      <c r="I107" s="9" t="str">
        <f>IF($G107&lt;&gt;" ",vysl!$A107," ")</f>
        <v xml:space="preserve"> </v>
      </c>
    </row>
    <row r="108" spans="1:9">
      <c r="A108" s="9" t="str">
        <f t="shared" si="2"/>
        <v xml:space="preserve"> </v>
      </c>
      <c r="B108" s="1" t="str">
        <f>IF($G108 &lt;&gt; " ",cas!A109," ")</f>
        <v xml:space="preserve"> </v>
      </c>
      <c r="C108" s="6" t="str">
        <f>IF($G108&lt;&gt;" ",INDEX(meno!$B:$B,MATCH(B108,meno!$A:$A,0),1)," ")</f>
        <v xml:space="preserve"> </v>
      </c>
      <c r="D108" s="6" t="str">
        <f>IF($G108&lt;&gt;" ",IF(INDEX(meno!$E:$E,MATCH(B108,meno!$A:$A,0),1)=0," ",INDEX(meno!$E:$E,MATCH(B108,meno!$A:$A,0),1))," ")</f>
        <v xml:space="preserve"> </v>
      </c>
      <c r="E108" s="7" t="str">
        <f>IF($B108&lt;&gt;" ",IF(INDEX(meno!$F:$F,MATCH($B108,meno!$A:$A,0),1)=0," ",UPPER(INDEX(meno!$F:$F,MATCH($B108,meno!$A:$A,0),1)))," ")</f>
        <v xml:space="preserve"> </v>
      </c>
      <c r="F108" s="18" t="str">
        <f>IF($G108&lt;&gt;" ",INDEX(meno!$D:$D,MATCH(B108,meno!$A:$A,0),1)," ")</f>
        <v xml:space="preserve"> </v>
      </c>
      <c r="G108" s="5" t="str">
        <f>IF(vysl!$H108="D",IF(HOUR(cas!$B109)=9,"DNF",IF(HOUR(cas!$B109)=8,"DQ",cas!$B109))," ")</f>
        <v xml:space="preserve"> </v>
      </c>
      <c r="H108" s="7" t="str">
        <f t="shared" si="3"/>
        <v xml:space="preserve"> </v>
      </c>
      <c r="I108" s="9" t="str">
        <f>IF($G108&lt;&gt;" ",vysl!$A108," ")</f>
        <v xml:space="preserve"> </v>
      </c>
    </row>
    <row r="109" spans="1:9">
      <c r="A109" s="9" t="str">
        <f t="shared" si="2"/>
        <v xml:space="preserve"> </v>
      </c>
      <c r="B109" s="1" t="str">
        <f>IF($G109 &lt;&gt; " ",cas!A110," ")</f>
        <v xml:space="preserve"> </v>
      </c>
      <c r="C109" s="6" t="str">
        <f>IF($G109&lt;&gt;" ",INDEX(meno!$B:$B,MATCH(B109,meno!$A:$A,0),1)," ")</f>
        <v xml:space="preserve"> </v>
      </c>
      <c r="D109" s="6" t="str">
        <f>IF($G109&lt;&gt;" ",IF(INDEX(meno!$E:$E,MATCH(B109,meno!$A:$A,0),1)=0," ",INDEX(meno!$E:$E,MATCH(B109,meno!$A:$A,0),1))," ")</f>
        <v xml:space="preserve"> </v>
      </c>
      <c r="E109" s="7" t="str">
        <f>IF($B109&lt;&gt;" ",IF(INDEX(meno!$F:$F,MATCH($B109,meno!$A:$A,0),1)=0," ",UPPER(INDEX(meno!$F:$F,MATCH($B109,meno!$A:$A,0),1)))," ")</f>
        <v xml:space="preserve"> </v>
      </c>
      <c r="F109" s="18" t="str">
        <f>IF($G109&lt;&gt;" ",INDEX(meno!$D:$D,MATCH(B109,meno!$A:$A,0),1)," ")</f>
        <v xml:space="preserve"> </v>
      </c>
      <c r="G109" s="5" t="str">
        <f>IF(vysl!$H109="D",IF(HOUR(cas!$B110)=9,"DNF",IF(HOUR(cas!$B110)=8,"DQ",cas!$B110))," ")</f>
        <v xml:space="preserve"> </v>
      </c>
      <c r="H109" s="7" t="str">
        <f t="shared" si="3"/>
        <v xml:space="preserve"> </v>
      </c>
      <c r="I109" s="9" t="str">
        <f>IF($G109&lt;&gt;" ",vysl!$A109," ")</f>
        <v xml:space="preserve"> </v>
      </c>
    </row>
    <row r="110" spans="1:9">
      <c r="A110" s="9" t="str">
        <f t="shared" si="2"/>
        <v xml:space="preserve"> </v>
      </c>
      <c r="B110" s="1" t="str">
        <f>IF($G110 &lt;&gt; " ",cas!A111," ")</f>
        <v xml:space="preserve"> </v>
      </c>
      <c r="C110" s="6" t="str">
        <f>IF($G110&lt;&gt;" ",INDEX(meno!$B:$B,MATCH(B110,meno!$A:$A,0),1)," ")</f>
        <v xml:space="preserve"> </v>
      </c>
      <c r="D110" s="6" t="str">
        <f>IF($G110&lt;&gt;" ",IF(INDEX(meno!$E:$E,MATCH(B110,meno!$A:$A,0),1)=0," ",INDEX(meno!$E:$E,MATCH(B110,meno!$A:$A,0),1))," ")</f>
        <v xml:space="preserve"> </v>
      </c>
      <c r="E110" s="7" t="str">
        <f>IF($B110&lt;&gt;" ",IF(INDEX(meno!$F:$F,MATCH($B110,meno!$A:$A,0),1)=0," ",UPPER(INDEX(meno!$F:$F,MATCH($B110,meno!$A:$A,0),1)))," ")</f>
        <v xml:space="preserve"> </v>
      </c>
      <c r="F110" s="18" t="str">
        <f>IF($G110&lt;&gt;" ",INDEX(meno!$D:$D,MATCH(B110,meno!$A:$A,0),1)," ")</f>
        <v xml:space="preserve"> </v>
      </c>
      <c r="G110" s="5" t="str">
        <f>IF(vysl!$H110="D",IF(HOUR(cas!$B111)=9,"DNF",IF(HOUR(cas!$B111)=8,"DQ",cas!$B111))," ")</f>
        <v xml:space="preserve"> </v>
      </c>
      <c r="H110" s="7" t="str">
        <f t="shared" si="3"/>
        <v xml:space="preserve"> </v>
      </c>
      <c r="I110" s="9" t="str">
        <f>IF($G110&lt;&gt;" ",vysl!$A110," ")</f>
        <v xml:space="preserve"> </v>
      </c>
    </row>
    <row r="111" spans="1:9">
      <c r="A111" s="9" t="str">
        <f t="shared" si="2"/>
        <v xml:space="preserve"> </v>
      </c>
      <c r="B111" s="1" t="str">
        <f>IF($G111 &lt;&gt; " ",cas!A112," ")</f>
        <v xml:space="preserve"> </v>
      </c>
      <c r="C111" s="6" t="str">
        <f>IF($G111&lt;&gt;" ",INDEX(meno!$B:$B,MATCH(B111,meno!$A:$A,0),1)," ")</f>
        <v xml:space="preserve"> </v>
      </c>
      <c r="D111" s="6" t="str">
        <f>IF($G111&lt;&gt;" ",IF(INDEX(meno!$E:$E,MATCH(B111,meno!$A:$A,0),1)=0," ",INDEX(meno!$E:$E,MATCH(B111,meno!$A:$A,0),1))," ")</f>
        <v xml:space="preserve"> </v>
      </c>
      <c r="E111" s="7" t="str">
        <f>IF($B111&lt;&gt;" ",IF(INDEX(meno!$F:$F,MATCH($B111,meno!$A:$A,0),1)=0," ",UPPER(INDEX(meno!$F:$F,MATCH($B111,meno!$A:$A,0),1)))," ")</f>
        <v xml:space="preserve"> </v>
      </c>
      <c r="F111" s="18" t="str">
        <f>IF($G111&lt;&gt;" ",INDEX(meno!$D:$D,MATCH(B111,meno!$A:$A,0),1)," ")</f>
        <v xml:space="preserve"> </v>
      </c>
      <c r="G111" s="5" t="str">
        <f>IF(vysl!$H111="D",IF(HOUR(cas!$B112)=9,"DNF",IF(HOUR(cas!$B112)=8,"DQ",cas!$B112))," ")</f>
        <v xml:space="preserve"> </v>
      </c>
      <c r="H111" s="7" t="str">
        <f t="shared" si="3"/>
        <v xml:space="preserve"> </v>
      </c>
      <c r="I111" s="9" t="str">
        <f>IF($G111&lt;&gt;" ",vysl!$A111," ")</f>
        <v xml:space="preserve"> </v>
      </c>
    </row>
    <row r="112" spans="1:9">
      <c r="A112" s="9" t="str">
        <f t="shared" si="2"/>
        <v xml:space="preserve"> </v>
      </c>
      <c r="B112" s="1" t="str">
        <f>IF($G112 &lt;&gt; " ",cas!A113," ")</f>
        <v xml:space="preserve"> </v>
      </c>
      <c r="C112" s="6" t="str">
        <f>IF($G112&lt;&gt;" ",INDEX(meno!$B:$B,MATCH(B112,meno!$A:$A,0),1)," ")</f>
        <v xml:space="preserve"> </v>
      </c>
      <c r="D112" s="6" t="str">
        <f>IF($G112&lt;&gt;" ",IF(INDEX(meno!$E:$E,MATCH(B112,meno!$A:$A,0),1)=0," ",INDEX(meno!$E:$E,MATCH(B112,meno!$A:$A,0),1))," ")</f>
        <v xml:space="preserve"> </v>
      </c>
      <c r="E112" s="7" t="str">
        <f>IF($B112&lt;&gt;" ",IF(INDEX(meno!$F:$F,MATCH($B112,meno!$A:$A,0),1)=0," ",UPPER(INDEX(meno!$F:$F,MATCH($B112,meno!$A:$A,0),1)))," ")</f>
        <v xml:space="preserve"> </v>
      </c>
      <c r="F112" s="18" t="str">
        <f>IF($G112&lt;&gt;" ",INDEX(meno!$D:$D,MATCH(B112,meno!$A:$A,0),1)," ")</f>
        <v xml:space="preserve"> </v>
      </c>
      <c r="G112" s="5" t="str">
        <f>IF(vysl!$H112="D",IF(HOUR(cas!$B113)=9,"DNF",IF(HOUR(cas!$B113)=8,"DQ",cas!$B113))," ")</f>
        <v xml:space="preserve"> </v>
      </c>
      <c r="H112" s="7" t="str">
        <f t="shared" si="3"/>
        <v xml:space="preserve"> </v>
      </c>
      <c r="I112" s="9" t="str">
        <f>IF($G112&lt;&gt;" ",vysl!$A112," ")</f>
        <v xml:space="preserve"> </v>
      </c>
    </row>
    <row r="113" spans="1:9">
      <c r="A113" s="9" t="str">
        <f t="shared" si="2"/>
        <v xml:space="preserve"> </v>
      </c>
      <c r="B113" s="1" t="str">
        <f>IF($G113 &lt;&gt; " ",cas!A114," ")</f>
        <v xml:space="preserve"> </v>
      </c>
      <c r="C113" s="6" t="str">
        <f>IF($G113&lt;&gt;" ",INDEX(meno!$B:$B,MATCH(B113,meno!$A:$A,0),1)," ")</f>
        <v xml:space="preserve"> </v>
      </c>
      <c r="D113" s="6" t="str">
        <f>IF($G113&lt;&gt;" ",IF(INDEX(meno!$E:$E,MATCH(B113,meno!$A:$A,0),1)=0," ",INDEX(meno!$E:$E,MATCH(B113,meno!$A:$A,0),1))," ")</f>
        <v xml:space="preserve"> </v>
      </c>
      <c r="E113" s="7" t="str">
        <f>IF($B113&lt;&gt;" ",IF(INDEX(meno!$F:$F,MATCH($B113,meno!$A:$A,0),1)=0," ",UPPER(INDEX(meno!$F:$F,MATCH($B113,meno!$A:$A,0),1)))," ")</f>
        <v xml:space="preserve"> </v>
      </c>
      <c r="F113" s="18" t="str">
        <f>IF($G113&lt;&gt;" ",INDEX(meno!$D:$D,MATCH(B113,meno!$A:$A,0),1)," ")</f>
        <v xml:space="preserve"> </v>
      </c>
      <c r="G113" s="5" t="str">
        <f>IF(vysl!$H113="D",IF(HOUR(cas!$B114)=9,"DNF",IF(HOUR(cas!$B114)=8,"DQ",cas!$B114))," ")</f>
        <v xml:space="preserve"> </v>
      </c>
      <c r="H113" s="7" t="str">
        <f t="shared" si="3"/>
        <v xml:space="preserve"> </v>
      </c>
      <c r="I113" s="9" t="str">
        <f>IF($G113&lt;&gt;" ",vysl!$A113," ")</f>
        <v xml:space="preserve"> </v>
      </c>
    </row>
    <row r="114" spans="1:9">
      <c r="A114" s="9" t="str">
        <f t="shared" si="2"/>
        <v xml:space="preserve"> </v>
      </c>
      <c r="B114" s="1" t="str">
        <f>IF($G114 &lt;&gt; " ",cas!A115," ")</f>
        <v xml:space="preserve"> </v>
      </c>
      <c r="C114" s="6" t="str">
        <f>IF($G114&lt;&gt;" ",INDEX(meno!$B:$B,MATCH(B114,meno!$A:$A,0),1)," ")</f>
        <v xml:space="preserve"> </v>
      </c>
      <c r="D114" s="6" t="str">
        <f>IF($G114&lt;&gt;" ",IF(INDEX(meno!$E:$E,MATCH(B114,meno!$A:$A,0),1)=0," ",INDEX(meno!$E:$E,MATCH(B114,meno!$A:$A,0),1))," ")</f>
        <v xml:space="preserve"> </v>
      </c>
      <c r="E114" s="7" t="str">
        <f>IF($B114&lt;&gt;" ",IF(INDEX(meno!$F:$F,MATCH($B114,meno!$A:$A,0),1)=0," ",UPPER(INDEX(meno!$F:$F,MATCH($B114,meno!$A:$A,0),1)))," ")</f>
        <v xml:space="preserve"> </v>
      </c>
      <c r="F114" s="18" t="str">
        <f>IF($G114&lt;&gt;" ",INDEX(meno!$D:$D,MATCH(B114,meno!$A:$A,0),1)," ")</f>
        <v xml:space="preserve"> </v>
      </c>
      <c r="G114" s="5" t="str">
        <f>IF(vysl!$H114="D",IF(HOUR(cas!$B115)=9,"DNF",IF(HOUR(cas!$B115)=8,"DQ",cas!$B115))," ")</f>
        <v xml:space="preserve"> </v>
      </c>
      <c r="H114" s="7" t="str">
        <f t="shared" si="3"/>
        <v xml:space="preserve"> </v>
      </c>
      <c r="I114" s="9" t="str">
        <f>IF($G114&lt;&gt;" ",vysl!$A114," ")</f>
        <v xml:space="preserve"> </v>
      </c>
    </row>
    <row r="115" spans="1:9">
      <c r="A115" s="9" t="str">
        <f t="shared" si="2"/>
        <v xml:space="preserve"> </v>
      </c>
      <c r="B115" s="1" t="str">
        <f>IF($G115 &lt;&gt; " ",cas!A116," ")</f>
        <v xml:space="preserve"> </v>
      </c>
      <c r="C115" s="6" t="str">
        <f>IF($G115&lt;&gt;" ",INDEX(meno!$B:$B,MATCH(B115,meno!$A:$A,0),1)," ")</f>
        <v xml:space="preserve"> </v>
      </c>
      <c r="D115" s="6" t="str">
        <f>IF($G115&lt;&gt;" ",IF(INDEX(meno!$E:$E,MATCH(B115,meno!$A:$A,0),1)=0," ",INDEX(meno!$E:$E,MATCH(B115,meno!$A:$A,0),1))," ")</f>
        <v xml:space="preserve"> </v>
      </c>
      <c r="E115" s="7" t="str">
        <f>IF($B115&lt;&gt;" ",IF(INDEX(meno!$F:$F,MATCH($B115,meno!$A:$A,0),1)=0," ",UPPER(INDEX(meno!$F:$F,MATCH($B115,meno!$A:$A,0),1)))," ")</f>
        <v xml:space="preserve"> </v>
      </c>
      <c r="F115" s="18" t="str">
        <f>IF($G115&lt;&gt;" ",INDEX(meno!$D:$D,MATCH(B115,meno!$A:$A,0),1)," ")</f>
        <v xml:space="preserve"> </v>
      </c>
      <c r="G115" s="5" t="str">
        <f>IF(vysl!$H115="D",IF(HOUR(cas!$B116)=9,"DNF",IF(HOUR(cas!$B116)=8,"DQ",cas!$B116))," ")</f>
        <v xml:space="preserve"> </v>
      </c>
      <c r="H115" s="7" t="str">
        <f t="shared" si="3"/>
        <v xml:space="preserve"> </v>
      </c>
      <c r="I115" s="9" t="str">
        <f>IF($G115&lt;&gt;" ",vysl!$A115," ")</f>
        <v xml:space="preserve"> </v>
      </c>
    </row>
    <row r="116" spans="1:9">
      <c r="A116" s="9" t="str">
        <f t="shared" si="2"/>
        <v xml:space="preserve"> </v>
      </c>
      <c r="B116" s="1" t="str">
        <f>IF($G116 &lt;&gt; " ",cas!A117," ")</f>
        <v xml:space="preserve"> </v>
      </c>
      <c r="C116" s="6" t="str">
        <f>IF($G116&lt;&gt;" ",INDEX(meno!$B:$B,MATCH(B116,meno!$A:$A,0),1)," ")</f>
        <v xml:space="preserve"> </v>
      </c>
      <c r="D116" s="6" t="str">
        <f>IF($G116&lt;&gt;" ",IF(INDEX(meno!$E:$E,MATCH(B116,meno!$A:$A,0),1)=0," ",INDEX(meno!$E:$E,MATCH(B116,meno!$A:$A,0),1))," ")</f>
        <v xml:space="preserve"> </v>
      </c>
      <c r="E116" s="7" t="str">
        <f>IF($B116&lt;&gt;" ",IF(INDEX(meno!$F:$F,MATCH($B116,meno!$A:$A,0),1)=0," ",UPPER(INDEX(meno!$F:$F,MATCH($B116,meno!$A:$A,0),1)))," ")</f>
        <v xml:space="preserve"> </v>
      </c>
      <c r="F116" s="18" t="str">
        <f>IF($G116&lt;&gt;" ",INDEX(meno!$D:$D,MATCH(B116,meno!$A:$A,0),1)," ")</f>
        <v xml:space="preserve"> </v>
      </c>
      <c r="G116" s="5" t="str">
        <f>IF(vysl!$H116="D",IF(HOUR(cas!$B117)=9,"DNF",IF(HOUR(cas!$B117)=8,"DQ",cas!$B117))," ")</f>
        <v xml:space="preserve"> </v>
      </c>
      <c r="H116" s="7" t="str">
        <f t="shared" si="3"/>
        <v xml:space="preserve"> </v>
      </c>
      <c r="I116" s="9" t="str">
        <f>IF($G116&lt;&gt;" ",vysl!$A116," ")</f>
        <v xml:space="preserve"> </v>
      </c>
    </row>
    <row r="117" spans="1:9">
      <c r="A117" s="9" t="str">
        <f t="shared" si="2"/>
        <v xml:space="preserve"> </v>
      </c>
      <c r="B117" s="1" t="str">
        <f>IF($G117 &lt;&gt; " ",cas!A118," ")</f>
        <v xml:space="preserve"> </v>
      </c>
      <c r="C117" s="6" t="str">
        <f>IF($G117&lt;&gt;" ",INDEX(meno!$B:$B,MATCH(B117,meno!$A:$A,0),1)," ")</f>
        <v xml:space="preserve"> </v>
      </c>
      <c r="D117" s="6" t="str">
        <f>IF($G117&lt;&gt;" ",IF(INDEX(meno!$E:$E,MATCH(B117,meno!$A:$A,0),1)=0," ",INDEX(meno!$E:$E,MATCH(B117,meno!$A:$A,0),1))," ")</f>
        <v xml:space="preserve"> </v>
      </c>
      <c r="E117" s="7" t="str">
        <f>IF($B117&lt;&gt;" ",IF(INDEX(meno!$F:$F,MATCH($B117,meno!$A:$A,0),1)=0," ",UPPER(INDEX(meno!$F:$F,MATCH($B117,meno!$A:$A,0),1)))," ")</f>
        <v xml:space="preserve"> </v>
      </c>
      <c r="F117" s="18" t="str">
        <f>IF($G117&lt;&gt;" ",INDEX(meno!$D:$D,MATCH(B117,meno!$A:$A,0),1)," ")</f>
        <v xml:space="preserve"> </v>
      </c>
      <c r="G117" s="5" t="str">
        <f>IF(vysl!$H117="D",IF(HOUR(cas!$B118)=9,"DNF",IF(HOUR(cas!$B118)=8,"DQ",cas!$B118))," ")</f>
        <v xml:space="preserve"> </v>
      </c>
      <c r="H117" s="7" t="str">
        <f t="shared" si="3"/>
        <v xml:space="preserve"> </v>
      </c>
      <c r="I117" s="9" t="str">
        <f>IF($G117&lt;&gt;" ",vysl!$A117," ")</f>
        <v xml:space="preserve"> </v>
      </c>
    </row>
    <row r="118" spans="1:9">
      <c r="A118" s="9" t="str">
        <f t="shared" si="2"/>
        <v xml:space="preserve"> </v>
      </c>
      <c r="B118" s="1" t="str">
        <f>IF($G118 &lt;&gt; " ",cas!A119," ")</f>
        <v xml:space="preserve"> </v>
      </c>
      <c r="C118" s="6" t="str">
        <f>IF($G118&lt;&gt;" ",INDEX(meno!$B:$B,MATCH(B118,meno!$A:$A,0),1)," ")</f>
        <v xml:space="preserve"> </v>
      </c>
      <c r="D118" s="6" t="str">
        <f>IF($G118&lt;&gt;" ",IF(INDEX(meno!$E:$E,MATCH(B118,meno!$A:$A,0),1)=0," ",INDEX(meno!$E:$E,MATCH(B118,meno!$A:$A,0),1))," ")</f>
        <v xml:space="preserve"> </v>
      </c>
      <c r="E118" s="7" t="str">
        <f>IF($B118&lt;&gt;" ",IF(INDEX(meno!$F:$F,MATCH($B118,meno!$A:$A,0),1)=0," ",UPPER(INDEX(meno!$F:$F,MATCH($B118,meno!$A:$A,0),1)))," ")</f>
        <v xml:space="preserve"> </v>
      </c>
      <c r="F118" s="18" t="str">
        <f>IF($G118&lt;&gt;" ",INDEX(meno!$D:$D,MATCH(B118,meno!$A:$A,0),1)," ")</f>
        <v xml:space="preserve"> </v>
      </c>
      <c r="G118" s="5" t="str">
        <f>IF(vysl!$H118="D",IF(HOUR(cas!$B119)=9,"DNF",IF(HOUR(cas!$B119)=8,"DQ",cas!$B119))," ")</f>
        <v xml:space="preserve"> </v>
      </c>
      <c r="H118" s="7" t="str">
        <f t="shared" si="3"/>
        <v xml:space="preserve"> </v>
      </c>
      <c r="I118" s="9" t="str">
        <f>IF($G118&lt;&gt;" ",vysl!$A118," ")</f>
        <v xml:space="preserve"> </v>
      </c>
    </row>
    <row r="119" spans="1:9">
      <c r="A119" s="9" t="str">
        <f t="shared" si="2"/>
        <v xml:space="preserve"> </v>
      </c>
      <c r="B119" s="1" t="str">
        <f>IF($G119 &lt;&gt; " ",cas!A120," ")</f>
        <v xml:space="preserve"> </v>
      </c>
      <c r="C119" s="6" t="str">
        <f>IF($G119&lt;&gt;" ",INDEX(meno!$B:$B,MATCH(B119,meno!$A:$A,0),1)," ")</f>
        <v xml:space="preserve"> </v>
      </c>
      <c r="D119" s="6" t="str">
        <f>IF($G119&lt;&gt;" ",IF(INDEX(meno!$E:$E,MATCH(B119,meno!$A:$A,0),1)=0," ",INDEX(meno!$E:$E,MATCH(B119,meno!$A:$A,0),1))," ")</f>
        <v xml:space="preserve"> </v>
      </c>
      <c r="E119" s="7" t="str">
        <f>IF($B119&lt;&gt;" ",IF(INDEX(meno!$F:$F,MATCH($B119,meno!$A:$A,0),1)=0," ",UPPER(INDEX(meno!$F:$F,MATCH($B119,meno!$A:$A,0),1)))," ")</f>
        <v xml:space="preserve"> </v>
      </c>
      <c r="F119" s="18" t="str">
        <f>IF($G119&lt;&gt;" ",INDEX(meno!$D:$D,MATCH(B119,meno!$A:$A,0),1)," ")</f>
        <v xml:space="preserve"> </v>
      </c>
      <c r="G119" s="5" t="str">
        <f>IF(vysl!$H119="D",IF(HOUR(cas!$B120)=9,"DNF",IF(HOUR(cas!$B120)=8,"DQ",cas!$B120))," ")</f>
        <v xml:space="preserve"> </v>
      </c>
      <c r="H119" s="7" t="str">
        <f t="shared" si="3"/>
        <v xml:space="preserve"> </v>
      </c>
      <c r="I119" s="9" t="str">
        <f>IF($G119&lt;&gt;" ",vysl!$A119," ")</f>
        <v xml:space="preserve"> </v>
      </c>
    </row>
    <row r="120" spans="1:9">
      <c r="A120" s="9" t="str">
        <f t="shared" si="2"/>
        <v xml:space="preserve"> </v>
      </c>
      <c r="B120" s="1" t="str">
        <f>IF($G120 &lt;&gt; " ",cas!A121," ")</f>
        <v xml:space="preserve"> </v>
      </c>
      <c r="C120" s="6" t="str">
        <f>IF($G120&lt;&gt;" ",INDEX(meno!$B:$B,MATCH(B120,meno!$A:$A,0),1)," ")</f>
        <v xml:space="preserve"> </v>
      </c>
      <c r="D120" s="6" t="str">
        <f>IF($G120&lt;&gt;" ",IF(INDEX(meno!$E:$E,MATCH(B120,meno!$A:$A,0),1)=0," ",INDEX(meno!$E:$E,MATCH(B120,meno!$A:$A,0),1))," ")</f>
        <v xml:space="preserve"> </v>
      </c>
      <c r="E120" s="7" t="str">
        <f>IF($B120&lt;&gt;" ",IF(INDEX(meno!$F:$F,MATCH($B120,meno!$A:$A,0),1)=0," ",UPPER(INDEX(meno!$F:$F,MATCH($B120,meno!$A:$A,0),1)))," ")</f>
        <v xml:space="preserve"> </v>
      </c>
      <c r="F120" s="18" t="str">
        <f>IF($G120&lt;&gt;" ",INDEX(meno!$D:$D,MATCH(B120,meno!$A:$A,0),1)," ")</f>
        <v xml:space="preserve"> </v>
      </c>
      <c r="G120" s="5" t="str">
        <f>IF(vysl!$H120="D",IF(HOUR(cas!$B121)=9,"DNF",IF(HOUR(cas!$B121)=8,"DQ",cas!$B121))," ")</f>
        <v xml:space="preserve"> </v>
      </c>
      <c r="H120" s="7" t="str">
        <f t="shared" si="3"/>
        <v xml:space="preserve"> </v>
      </c>
      <c r="I120" s="9" t="str">
        <f>IF($G120&lt;&gt;" ",vysl!$A120," ")</f>
        <v xml:space="preserve"> </v>
      </c>
    </row>
    <row r="121" spans="1:9">
      <c r="A121" s="9" t="str">
        <f t="shared" si="2"/>
        <v xml:space="preserve"> </v>
      </c>
      <c r="B121" s="1" t="str">
        <f>IF($G121 &lt;&gt; " ",cas!A122," ")</f>
        <v xml:space="preserve"> </v>
      </c>
      <c r="C121" s="6" t="str">
        <f>IF($G121&lt;&gt;" ",INDEX(meno!$B:$B,MATCH(B121,meno!$A:$A,0),1)," ")</f>
        <v xml:space="preserve"> </v>
      </c>
      <c r="D121" s="6" t="str">
        <f>IF($G121&lt;&gt;" ",IF(INDEX(meno!$E:$E,MATCH(B121,meno!$A:$A,0),1)=0," ",INDEX(meno!$E:$E,MATCH(B121,meno!$A:$A,0),1))," ")</f>
        <v xml:space="preserve"> </v>
      </c>
      <c r="E121" s="7" t="str">
        <f>IF($B121&lt;&gt;" ",IF(INDEX(meno!$F:$F,MATCH($B121,meno!$A:$A,0),1)=0," ",UPPER(INDEX(meno!$F:$F,MATCH($B121,meno!$A:$A,0),1)))," ")</f>
        <v xml:space="preserve"> </v>
      </c>
      <c r="F121" s="18" t="str">
        <f>IF($G121&lt;&gt;" ",INDEX(meno!$D:$D,MATCH(B121,meno!$A:$A,0),1)," ")</f>
        <v xml:space="preserve"> </v>
      </c>
      <c r="G121" s="5" t="str">
        <f>IF(vysl!$H121="D",IF(HOUR(cas!$B122)=9,"DNF",IF(HOUR(cas!$B122)=8,"DQ",cas!$B122))," ")</f>
        <v xml:space="preserve"> </v>
      </c>
      <c r="H121" s="7" t="str">
        <f t="shared" si="3"/>
        <v xml:space="preserve"> </v>
      </c>
      <c r="I121" s="9" t="str">
        <f>IF($G121&lt;&gt;" ",vysl!$A121," ")</f>
        <v xml:space="preserve"> </v>
      </c>
    </row>
    <row r="122" spans="1:9">
      <c r="A122" s="9" t="str">
        <f t="shared" si="2"/>
        <v xml:space="preserve"> </v>
      </c>
      <c r="B122" s="1" t="str">
        <f>IF($G122 &lt;&gt; " ",cas!A123," ")</f>
        <v xml:space="preserve"> </v>
      </c>
      <c r="C122" s="6" t="str">
        <f>IF($G122&lt;&gt;" ",INDEX(meno!$B:$B,MATCH(B122,meno!$A:$A,0),1)," ")</f>
        <v xml:space="preserve"> </v>
      </c>
      <c r="D122" s="6" t="str">
        <f>IF($G122&lt;&gt;" ",IF(INDEX(meno!$E:$E,MATCH(B122,meno!$A:$A,0),1)=0," ",INDEX(meno!$E:$E,MATCH(B122,meno!$A:$A,0),1))," ")</f>
        <v xml:space="preserve"> </v>
      </c>
      <c r="E122" s="7" t="str">
        <f>IF($B122&lt;&gt;" ",IF(INDEX(meno!$F:$F,MATCH($B122,meno!$A:$A,0),1)=0," ",UPPER(INDEX(meno!$F:$F,MATCH($B122,meno!$A:$A,0),1)))," ")</f>
        <v xml:space="preserve"> </v>
      </c>
      <c r="F122" s="18" t="str">
        <f>IF($G122&lt;&gt;" ",INDEX(meno!$D:$D,MATCH(B122,meno!$A:$A,0),1)," ")</f>
        <v xml:space="preserve"> </v>
      </c>
      <c r="G122" s="5" t="str">
        <f>IF(vysl!$H122="D",IF(HOUR(cas!$B123)=9,"DNF",IF(HOUR(cas!$B123)=8,"DQ",cas!$B123))," ")</f>
        <v xml:space="preserve"> </v>
      </c>
      <c r="H122" s="7" t="str">
        <f t="shared" si="3"/>
        <v xml:space="preserve"> </v>
      </c>
      <c r="I122" s="9" t="str">
        <f>IF($G122&lt;&gt;" ",vysl!$A122," ")</f>
        <v xml:space="preserve"> </v>
      </c>
    </row>
    <row r="123" spans="1:9">
      <c r="A123" s="9" t="str">
        <f t="shared" si="2"/>
        <v xml:space="preserve"> </v>
      </c>
      <c r="B123" s="1" t="str">
        <f>IF($G123 &lt;&gt; " ",cas!A124," ")</f>
        <v xml:space="preserve"> </v>
      </c>
      <c r="C123" s="6" t="str">
        <f>IF($G123&lt;&gt;" ",INDEX(meno!$B:$B,MATCH(B123,meno!$A:$A,0),1)," ")</f>
        <v xml:space="preserve"> </v>
      </c>
      <c r="D123" s="6" t="str">
        <f>IF($G123&lt;&gt;" ",IF(INDEX(meno!$E:$E,MATCH(B123,meno!$A:$A,0),1)=0," ",INDEX(meno!$E:$E,MATCH(B123,meno!$A:$A,0),1))," ")</f>
        <v xml:space="preserve"> </v>
      </c>
      <c r="E123" s="7" t="str">
        <f>IF($B123&lt;&gt;" ",IF(INDEX(meno!$F:$F,MATCH($B123,meno!$A:$A,0),1)=0," ",UPPER(INDEX(meno!$F:$F,MATCH($B123,meno!$A:$A,0),1)))," ")</f>
        <v xml:space="preserve"> </v>
      </c>
      <c r="F123" s="18" t="str">
        <f>IF($G123&lt;&gt;" ",INDEX(meno!$D:$D,MATCH(B123,meno!$A:$A,0),1)," ")</f>
        <v xml:space="preserve"> </v>
      </c>
      <c r="G123" s="5" t="str">
        <f>IF(vysl!$H123="D",IF(HOUR(cas!$B124)=9,"DNF",IF(HOUR(cas!$B124)=8,"DQ",cas!$B124))," ")</f>
        <v xml:space="preserve"> </v>
      </c>
      <c r="H123" s="7" t="str">
        <f t="shared" si="3"/>
        <v xml:space="preserve"> </v>
      </c>
      <c r="I123" s="9" t="str">
        <f>IF($G123&lt;&gt;" ",vysl!$A123," ")</f>
        <v xml:space="preserve"> </v>
      </c>
    </row>
    <row r="124" spans="1:9">
      <c r="A124" s="9" t="str">
        <f t="shared" si="2"/>
        <v xml:space="preserve"> </v>
      </c>
      <c r="B124" s="1" t="str">
        <f>IF($G124 &lt;&gt; " ",cas!A125," ")</f>
        <v xml:space="preserve"> </v>
      </c>
      <c r="C124" s="6" t="str">
        <f>IF($G124&lt;&gt;" ",INDEX(meno!$B:$B,MATCH(B124,meno!$A:$A,0),1)," ")</f>
        <v xml:space="preserve"> </v>
      </c>
      <c r="D124" s="6" t="str">
        <f>IF($G124&lt;&gt;" ",IF(INDEX(meno!$E:$E,MATCH(B124,meno!$A:$A,0),1)=0," ",INDEX(meno!$E:$E,MATCH(B124,meno!$A:$A,0),1))," ")</f>
        <v xml:space="preserve"> </v>
      </c>
      <c r="E124" s="7" t="str">
        <f>IF($B124&lt;&gt;" ",IF(INDEX(meno!$F:$F,MATCH($B124,meno!$A:$A,0),1)=0," ",UPPER(INDEX(meno!$F:$F,MATCH($B124,meno!$A:$A,0),1)))," ")</f>
        <v xml:space="preserve"> </v>
      </c>
      <c r="F124" s="18" t="str">
        <f>IF($G124&lt;&gt;" ",INDEX(meno!$D:$D,MATCH(B124,meno!$A:$A,0),1)," ")</f>
        <v xml:space="preserve"> </v>
      </c>
      <c r="G124" s="5" t="str">
        <f>IF(vysl!$H124="D",IF(HOUR(cas!$B125)=9,"DNF",IF(HOUR(cas!$B125)=8,"DQ",cas!$B125))," ")</f>
        <v xml:space="preserve"> </v>
      </c>
      <c r="H124" s="7" t="str">
        <f t="shared" si="3"/>
        <v xml:space="preserve"> </v>
      </c>
      <c r="I124" s="9" t="str">
        <f>IF($G124&lt;&gt;" ",vysl!$A124," ")</f>
        <v xml:space="preserve"> </v>
      </c>
    </row>
    <row r="125" spans="1:9">
      <c r="A125" s="9" t="str">
        <f t="shared" si="2"/>
        <v xml:space="preserve"> </v>
      </c>
      <c r="B125" s="1" t="str">
        <f>IF($G125 &lt;&gt; " ",cas!A126," ")</f>
        <v xml:space="preserve"> </v>
      </c>
      <c r="C125" s="6" t="str">
        <f>IF($G125&lt;&gt;" ",INDEX(meno!$B:$B,MATCH(B125,meno!$A:$A,0),1)," ")</f>
        <v xml:space="preserve"> </v>
      </c>
      <c r="D125" s="6" t="str">
        <f>IF($G125&lt;&gt;" ",IF(INDEX(meno!$E:$E,MATCH(B125,meno!$A:$A,0),1)=0," ",INDEX(meno!$E:$E,MATCH(B125,meno!$A:$A,0),1))," ")</f>
        <v xml:space="preserve"> </v>
      </c>
      <c r="E125" s="7" t="str">
        <f>IF($B125&lt;&gt;" ",IF(INDEX(meno!$F:$F,MATCH($B125,meno!$A:$A,0),1)=0," ",UPPER(INDEX(meno!$F:$F,MATCH($B125,meno!$A:$A,0),1)))," ")</f>
        <v xml:space="preserve"> </v>
      </c>
      <c r="F125" s="18" t="str">
        <f>IF($G125&lt;&gt;" ",INDEX(meno!$D:$D,MATCH(B125,meno!$A:$A,0),1)," ")</f>
        <v xml:space="preserve"> </v>
      </c>
      <c r="G125" s="5" t="str">
        <f>IF(vysl!$H125="D",IF(HOUR(cas!$B126)=9,"DNF",IF(HOUR(cas!$B126)=8,"DQ",cas!$B126))," ")</f>
        <v xml:space="preserve"> </v>
      </c>
      <c r="H125" s="7" t="str">
        <f t="shared" si="3"/>
        <v xml:space="preserve"> </v>
      </c>
      <c r="I125" s="9" t="str">
        <f>IF($G125&lt;&gt;" ",vysl!$A125," ")</f>
        <v xml:space="preserve"> </v>
      </c>
    </row>
    <row r="126" spans="1:9">
      <c r="A126" s="9" t="str">
        <f t="shared" si="2"/>
        <v xml:space="preserve"> </v>
      </c>
      <c r="B126" s="1" t="str">
        <f>IF($G126 &lt;&gt; " ",cas!A127," ")</f>
        <v xml:space="preserve"> </v>
      </c>
      <c r="C126" s="6" t="str">
        <f>IF($G126&lt;&gt;" ",INDEX(meno!$B:$B,MATCH(B126,meno!$A:$A,0),1)," ")</f>
        <v xml:space="preserve"> </v>
      </c>
      <c r="D126" s="6" t="str">
        <f>IF($G126&lt;&gt;" ",IF(INDEX(meno!$E:$E,MATCH(B126,meno!$A:$A,0),1)=0," ",INDEX(meno!$E:$E,MATCH(B126,meno!$A:$A,0),1))," ")</f>
        <v xml:space="preserve"> </v>
      </c>
      <c r="E126" s="7" t="str">
        <f>IF($B126&lt;&gt;" ",IF(INDEX(meno!$F:$F,MATCH($B126,meno!$A:$A,0),1)=0," ",UPPER(INDEX(meno!$F:$F,MATCH($B126,meno!$A:$A,0),1)))," ")</f>
        <v xml:space="preserve"> </v>
      </c>
      <c r="F126" s="18" t="str">
        <f>IF($G126&lt;&gt;" ",INDEX(meno!$D:$D,MATCH(B126,meno!$A:$A,0),1)," ")</f>
        <v xml:space="preserve"> </v>
      </c>
      <c r="G126" s="5" t="str">
        <f>IF(vysl!$H126="D",IF(HOUR(cas!$B127)=9,"DNF",IF(HOUR(cas!$B127)=8,"DQ",cas!$B127))," ")</f>
        <v xml:space="preserve"> </v>
      </c>
      <c r="H126" s="7" t="str">
        <f t="shared" si="3"/>
        <v xml:space="preserve"> </v>
      </c>
      <c r="I126" s="9" t="str">
        <f>IF($G126&lt;&gt;" ",vysl!$A126," ")</f>
        <v xml:space="preserve"> </v>
      </c>
    </row>
    <row r="127" spans="1:9">
      <c r="A127" s="9" t="str">
        <f t="shared" si="2"/>
        <v xml:space="preserve"> </v>
      </c>
      <c r="B127" s="1" t="str">
        <f>IF($G127 &lt;&gt; " ",cas!A128," ")</f>
        <v xml:space="preserve"> </v>
      </c>
      <c r="C127" s="6" t="str">
        <f>IF($G127&lt;&gt;" ",INDEX(meno!$B:$B,MATCH(B127,meno!$A:$A,0),1)," ")</f>
        <v xml:space="preserve"> </v>
      </c>
      <c r="D127" s="6" t="str">
        <f>IF($G127&lt;&gt;" ",IF(INDEX(meno!$E:$E,MATCH(B127,meno!$A:$A,0),1)=0," ",INDEX(meno!$E:$E,MATCH(B127,meno!$A:$A,0),1))," ")</f>
        <v xml:space="preserve"> </v>
      </c>
      <c r="E127" s="7" t="str">
        <f>IF($B127&lt;&gt;" ",IF(INDEX(meno!$F:$F,MATCH($B127,meno!$A:$A,0),1)=0," ",UPPER(INDEX(meno!$F:$F,MATCH($B127,meno!$A:$A,0),1)))," ")</f>
        <v xml:space="preserve"> </v>
      </c>
      <c r="F127" s="18" t="str">
        <f>IF($G127&lt;&gt;" ",INDEX(meno!$D:$D,MATCH(B127,meno!$A:$A,0),1)," ")</f>
        <v xml:space="preserve"> </v>
      </c>
      <c r="G127" s="5" t="str">
        <f>IF(vysl!$H127="D",IF(HOUR(cas!$B128)=9,"DNF",IF(HOUR(cas!$B128)=8,"DQ",cas!$B128))," ")</f>
        <v xml:space="preserve"> </v>
      </c>
      <c r="H127" s="7" t="str">
        <f t="shared" si="3"/>
        <v xml:space="preserve"> </v>
      </c>
      <c r="I127" s="9" t="str">
        <f>IF($G127&lt;&gt;" ",vysl!$A127," ")</f>
        <v xml:space="preserve"> </v>
      </c>
    </row>
    <row r="128" spans="1:9">
      <c r="A128" s="9" t="str">
        <f t="shared" si="2"/>
        <v xml:space="preserve"> </v>
      </c>
      <c r="B128" s="1" t="str">
        <f>IF($G128 &lt;&gt; " ",cas!A129," ")</f>
        <v xml:space="preserve"> </v>
      </c>
      <c r="C128" s="6" t="str">
        <f>IF($G128&lt;&gt;" ",INDEX(meno!$B:$B,MATCH(B128,meno!$A:$A,0),1)," ")</f>
        <v xml:space="preserve"> </v>
      </c>
      <c r="D128" s="6" t="str">
        <f>IF($G128&lt;&gt;" ",IF(INDEX(meno!$E:$E,MATCH(B128,meno!$A:$A,0),1)=0," ",INDEX(meno!$E:$E,MATCH(B128,meno!$A:$A,0),1))," ")</f>
        <v xml:space="preserve"> </v>
      </c>
      <c r="E128" s="7" t="str">
        <f>IF($B128&lt;&gt;" ",IF(INDEX(meno!$F:$F,MATCH($B128,meno!$A:$A,0),1)=0," ",UPPER(INDEX(meno!$F:$F,MATCH($B128,meno!$A:$A,0),1)))," ")</f>
        <v xml:space="preserve"> </v>
      </c>
      <c r="F128" s="18" t="str">
        <f>IF($G128&lt;&gt;" ",INDEX(meno!$D:$D,MATCH(B128,meno!$A:$A,0),1)," ")</f>
        <v xml:space="preserve"> </v>
      </c>
      <c r="G128" s="5" t="str">
        <f>IF(vysl!$H128="D",IF(HOUR(cas!$B129)=9,"DNF",IF(HOUR(cas!$B129)=8,"DQ",cas!$B129))," ")</f>
        <v xml:space="preserve"> </v>
      </c>
      <c r="H128" s="7" t="str">
        <f t="shared" si="3"/>
        <v xml:space="preserve"> </v>
      </c>
      <c r="I128" s="9" t="str">
        <f>IF($G128&lt;&gt;" ",vysl!$A128," ")</f>
        <v xml:space="preserve"> </v>
      </c>
    </row>
    <row r="129" spans="1:9">
      <c r="A129" s="9" t="str">
        <f t="shared" si="2"/>
        <v xml:space="preserve"> </v>
      </c>
      <c r="B129" s="1" t="str">
        <f>IF($G129 &lt;&gt; " ",cas!A130," ")</f>
        <v xml:space="preserve"> </v>
      </c>
      <c r="C129" s="6" t="str">
        <f>IF($G129&lt;&gt;" ",INDEX(meno!$B:$B,MATCH(B129,meno!$A:$A,0),1)," ")</f>
        <v xml:space="preserve"> </v>
      </c>
      <c r="D129" s="6" t="str">
        <f>IF($G129&lt;&gt;" ",IF(INDEX(meno!$E:$E,MATCH(B129,meno!$A:$A,0),1)=0," ",INDEX(meno!$E:$E,MATCH(B129,meno!$A:$A,0),1))," ")</f>
        <v xml:space="preserve"> </v>
      </c>
      <c r="E129" s="7" t="str">
        <f>IF($B129&lt;&gt;" ",IF(INDEX(meno!$F:$F,MATCH($B129,meno!$A:$A,0),1)=0," ",UPPER(INDEX(meno!$F:$F,MATCH($B129,meno!$A:$A,0),1)))," ")</f>
        <v xml:space="preserve"> </v>
      </c>
      <c r="F129" s="18" t="str">
        <f>IF($G129&lt;&gt;" ",INDEX(meno!$D:$D,MATCH(B129,meno!$A:$A,0),1)," ")</f>
        <v xml:space="preserve"> </v>
      </c>
      <c r="G129" s="5" t="str">
        <f>IF(vysl!$H129="D",IF(HOUR(cas!$B130)=9,"DNF",IF(HOUR(cas!$B130)=8,"DQ",cas!$B130))," ")</f>
        <v xml:space="preserve"> </v>
      </c>
      <c r="H129" s="7" t="str">
        <f t="shared" si="3"/>
        <v xml:space="preserve"> </v>
      </c>
      <c r="I129" s="9" t="str">
        <f>IF($G129&lt;&gt;" ",vysl!$A129," ")</f>
        <v xml:space="preserve"> </v>
      </c>
    </row>
    <row r="130" spans="1:9">
      <c r="A130" s="9" t="str">
        <f t="shared" ref="A130:A193" si="4">IF(LEFT($G130,1)="D"," ",IF($G130&lt;&gt;" ",RANK(G130,$G:$G,1)," "))</f>
        <v xml:space="preserve"> </v>
      </c>
      <c r="B130" s="1" t="str">
        <f>IF($G130 &lt;&gt; " ",cas!A131," ")</f>
        <v xml:space="preserve"> </v>
      </c>
      <c r="C130" s="6" t="str">
        <f>IF($G130&lt;&gt;" ",INDEX(meno!$B:$B,MATCH(B130,meno!$A:$A,0),1)," ")</f>
        <v xml:space="preserve"> </v>
      </c>
      <c r="D130" s="6" t="str">
        <f>IF($G130&lt;&gt;" ",IF(INDEX(meno!$E:$E,MATCH(B130,meno!$A:$A,0),1)=0," ",INDEX(meno!$E:$E,MATCH(B130,meno!$A:$A,0),1))," ")</f>
        <v xml:space="preserve"> </v>
      </c>
      <c r="E130" s="7" t="str">
        <f>IF($B130&lt;&gt;" ",IF(INDEX(meno!$F:$F,MATCH($B130,meno!$A:$A,0),1)=0," ",UPPER(INDEX(meno!$F:$F,MATCH($B130,meno!$A:$A,0),1)))," ")</f>
        <v xml:space="preserve"> </v>
      </c>
      <c r="F130" s="18" t="str">
        <f>IF($G130&lt;&gt;" ",INDEX(meno!$D:$D,MATCH(B130,meno!$A:$A,0),1)," ")</f>
        <v xml:space="preserve"> </v>
      </c>
      <c r="G130" s="5" t="str">
        <f>IF(vysl!$H130="D",IF(HOUR(cas!$B131)=9,"DNF",IF(HOUR(cas!$B131)=8,"DQ",cas!$B131))," ")</f>
        <v xml:space="preserve"> </v>
      </c>
      <c r="H130" s="7" t="str">
        <f t="shared" si="3"/>
        <v xml:space="preserve"> </v>
      </c>
      <c r="I130" s="9" t="str">
        <f>IF($G130&lt;&gt;" ",vysl!$A130," ")</f>
        <v xml:space="preserve"> </v>
      </c>
    </row>
    <row r="131" spans="1:9">
      <c r="A131" s="9" t="str">
        <f t="shared" si="4"/>
        <v xml:space="preserve"> </v>
      </c>
      <c r="B131" s="1" t="str">
        <f>IF($G131 &lt;&gt; " ",cas!A132," ")</f>
        <v xml:space="preserve"> </v>
      </c>
      <c r="C131" s="6" t="str">
        <f>IF($G131&lt;&gt;" ",INDEX(meno!$B:$B,MATCH(B131,meno!$A:$A,0),1)," ")</f>
        <v xml:space="preserve"> </v>
      </c>
      <c r="D131" s="6" t="str">
        <f>IF($G131&lt;&gt;" ",IF(INDEX(meno!$E:$E,MATCH(B131,meno!$A:$A,0),1)=0," ",INDEX(meno!$E:$E,MATCH(B131,meno!$A:$A,0),1))," ")</f>
        <v xml:space="preserve"> </v>
      </c>
      <c r="E131" s="7" t="str">
        <f>IF($B131&lt;&gt;" ",IF(INDEX(meno!$F:$F,MATCH($B131,meno!$A:$A,0),1)=0," ",UPPER(INDEX(meno!$F:$F,MATCH($B131,meno!$A:$A,0),1)))," ")</f>
        <v xml:space="preserve"> </v>
      </c>
      <c r="F131" s="18" t="str">
        <f>IF($G131&lt;&gt;" ",INDEX(meno!$D:$D,MATCH(B131,meno!$A:$A,0),1)," ")</f>
        <v xml:space="preserve"> </v>
      </c>
      <c r="G131" s="5" t="str">
        <f>IF(vysl!$H131="D",IF(HOUR(cas!$B132)=9,"DNF",IF(HOUR(cas!$B132)=8,"DQ",cas!$B132))," ")</f>
        <v xml:space="preserve"> </v>
      </c>
      <c r="H131" s="7" t="str">
        <f t="shared" ref="H131:H194" si="5">IF($G131&lt;&gt;" ","D"," ")</f>
        <v xml:space="preserve"> </v>
      </c>
      <c r="I131" s="9" t="str">
        <f>IF($G131&lt;&gt;" ",vysl!$A131," ")</f>
        <v xml:space="preserve"> </v>
      </c>
    </row>
    <row r="132" spans="1:9">
      <c r="A132" s="9" t="str">
        <f t="shared" si="4"/>
        <v xml:space="preserve"> </v>
      </c>
      <c r="B132" s="1" t="str">
        <f>IF($G132 &lt;&gt; " ",cas!A133," ")</f>
        <v xml:space="preserve"> </v>
      </c>
      <c r="C132" s="6" t="str">
        <f>IF($G132&lt;&gt;" ",INDEX(meno!$B:$B,MATCH(B132,meno!$A:$A,0),1)," ")</f>
        <v xml:space="preserve"> </v>
      </c>
      <c r="D132" s="6" t="str">
        <f>IF($G132&lt;&gt;" ",IF(INDEX(meno!$E:$E,MATCH(B132,meno!$A:$A,0),1)=0," ",INDEX(meno!$E:$E,MATCH(B132,meno!$A:$A,0),1))," ")</f>
        <v xml:space="preserve"> </v>
      </c>
      <c r="E132" s="7" t="str">
        <f>IF($B132&lt;&gt;" ",IF(INDEX(meno!$F:$F,MATCH($B132,meno!$A:$A,0),1)=0," ",UPPER(INDEX(meno!$F:$F,MATCH($B132,meno!$A:$A,0),1)))," ")</f>
        <v xml:space="preserve"> </v>
      </c>
      <c r="F132" s="18" t="str">
        <f>IF($G132&lt;&gt;" ",INDEX(meno!$D:$D,MATCH(B132,meno!$A:$A,0),1)," ")</f>
        <v xml:space="preserve"> </v>
      </c>
      <c r="G132" s="5" t="str">
        <f>IF(vysl!$H132="D",IF(HOUR(cas!$B133)=9,"DNF",IF(HOUR(cas!$B133)=8,"DQ",cas!$B133))," ")</f>
        <v xml:space="preserve"> </v>
      </c>
      <c r="H132" s="7" t="str">
        <f t="shared" si="5"/>
        <v xml:space="preserve"> </v>
      </c>
      <c r="I132" s="9" t="str">
        <f>IF($G132&lt;&gt;" ",vysl!$A132," ")</f>
        <v xml:space="preserve"> </v>
      </c>
    </row>
    <row r="133" spans="1:9">
      <c r="A133" s="9" t="str">
        <f t="shared" si="4"/>
        <v xml:space="preserve"> </v>
      </c>
      <c r="B133" s="1" t="str">
        <f>IF($G133 &lt;&gt; " ",cas!A134," ")</f>
        <v xml:space="preserve"> </v>
      </c>
      <c r="C133" s="6" t="str">
        <f>IF($G133&lt;&gt;" ",INDEX(meno!$B:$B,MATCH(B133,meno!$A:$A,0),1)," ")</f>
        <v xml:space="preserve"> </v>
      </c>
      <c r="D133" s="6" t="str">
        <f>IF($G133&lt;&gt;" ",IF(INDEX(meno!$E:$E,MATCH(B133,meno!$A:$A,0),1)=0," ",INDEX(meno!$E:$E,MATCH(B133,meno!$A:$A,0),1))," ")</f>
        <v xml:space="preserve"> </v>
      </c>
      <c r="E133" s="7" t="str">
        <f>IF($B133&lt;&gt;" ",IF(INDEX(meno!$F:$F,MATCH($B133,meno!$A:$A,0),1)=0," ",UPPER(INDEX(meno!$F:$F,MATCH($B133,meno!$A:$A,0),1)))," ")</f>
        <v xml:space="preserve"> </v>
      </c>
      <c r="F133" s="18" t="str">
        <f>IF($G133&lt;&gt;" ",INDEX(meno!$D:$D,MATCH(B133,meno!$A:$A,0),1)," ")</f>
        <v xml:space="preserve"> </v>
      </c>
      <c r="G133" s="5" t="str">
        <f>IF(vysl!$H133="D",IF(HOUR(cas!$B134)=9,"DNF",IF(HOUR(cas!$B134)=8,"DQ",cas!$B134))," ")</f>
        <v xml:space="preserve"> </v>
      </c>
      <c r="H133" s="7" t="str">
        <f t="shared" si="5"/>
        <v xml:space="preserve"> </v>
      </c>
      <c r="I133" s="9" t="str">
        <f>IF($G133&lt;&gt;" ",vysl!$A133," ")</f>
        <v xml:space="preserve"> </v>
      </c>
    </row>
    <row r="134" spans="1:9">
      <c r="A134" s="9" t="str">
        <f t="shared" si="4"/>
        <v xml:space="preserve"> </v>
      </c>
      <c r="B134" s="1" t="str">
        <f>IF($G134 &lt;&gt; " ",cas!A135," ")</f>
        <v xml:space="preserve"> </v>
      </c>
      <c r="C134" s="6" t="str">
        <f>IF($G134&lt;&gt;" ",INDEX(meno!$B:$B,MATCH(B134,meno!$A:$A,0),1)," ")</f>
        <v xml:space="preserve"> </v>
      </c>
      <c r="D134" s="6" t="str">
        <f>IF($G134&lt;&gt;" ",IF(INDEX(meno!$E:$E,MATCH(B134,meno!$A:$A,0),1)=0," ",INDEX(meno!$E:$E,MATCH(B134,meno!$A:$A,0),1))," ")</f>
        <v xml:space="preserve"> </v>
      </c>
      <c r="E134" s="7" t="str">
        <f>IF($B134&lt;&gt;" ",IF(INDEX(meno!$F:$F,MATCH($B134,meno!$A:$A,0),1)=0," ",UPPER(INDEX(meno!$F:$F,MATCH($B134,meno!$A:$A,0),1)))," ")</f>
        <v xml:space="preserve"> </v>
      </c>
      <c r="F134" s="18" t="str">
        <f>IF($G134&lt;&gt;" ",INDEX(meno!$D:$D,MATCH(B134,meno!$A:$A,0),1)," ")</f>
        <v xml:space="preserve"> </v>
      </c>
      <c r="G134" s="5" t="str">
        <f>IF(vysl!$H134="D",IF(HOUR(cas!$B135)=9,"DNF",IF(HOUR(cas!$B135)=8,"DQ",cas!$B135))," ")</f>
        <v xml:space="preserve"> </v>
      </c>
      <c r="H134" s="7" t="str">
        <f t="shared" si="5"/>
        <v xml:space="preserve"> </v>
      </c>
      <c r="I134" s="9" t="str">
        <f>IF($G134&lt;&gt;" ",vysl!$A134," ")</f>
        <v xml:space="preserve"> </v>
      </c>
    </row>
    <row r="135" spans="1:9">
      <c r="A135" s="9" t="str">
        <f t="shared" si="4"/>
        <v xml:space="preserve"> </v>
      </c>
      <c r="B135" s="1" t="str">
        <f>IF($G135 &lt;&gt; " ",cas!A136," ")</f>
        <v xml:space="preserve"> </v>
      </c>
      <c r="C135" s="6" t="str">
        <f>IF($G135&lt;&gt;" ",INDEX(meno!$B:$B,MATCH(B135,meno!$A:$A,0),1)," ")</f>
        <v xml:space="preserve"> </v>
      </c>
      <c r="D135" s="6" t="str">
        <f>IF($G135&lt;&gt;" ",IF(INDEX(meno!$E:$E,MATCH(B135,meno!$A:$A,0),1)=0," ",INDEX(meno!$E:$E,MATCH(B135,meno!$A:$A,0),1))," ")</f>
        <v xml:space="preserve"> </v>
      </c>
      <c r="E135" s="7" t="str">
        <f>IF($B135&lt;&gt;" ",IF(INDEX(meno!$F:$F,MATCH($B135,meno!$A:$A,0),1)=0," ",UPPER(INDEX(meno!$F:$F,MATCH($B135,meno!$A:$A,0),1)))," ")</f>
        <v xml:space="preserve"> </v>
      </c>
      <c r="F135" s="18" t="str">
        <f>IF($G135&lt;&gt;" ",INDEX(meno!$D:$D,MATCH(B135,meno!$A:$A,0),1)," ")</f>
        <v xml:space="preserve"> </v>
      </c>
      <c r="G135" s="5" t="str">
        <f>IF(vysl!$H135="D",IF(HOUR(cas!$B136)=9,"DNF",IF(HOUR(cas!$B136)=8,"DQ",cas!$B136))," ")</f>
        <v xml:space="preserve"> </v>
      </c>
      <c r="H135" s="7" t="str">
        <f t="shared" si="5"/>
        <v xml:space="preserve"> </v>
      </c>
      <c r="I135" s="9" t="str">
        <f>IF($G135&lt;&gt;" ",vysl!$A135," ")</f>
        <v xml:space="preserve"> </v>
      </c>
    </row>
    <row r="136" spans="1:9">
      <c r="A136" s="9" t="str">
        <f t="shared" si="4"/>
        <v xml:space="preserve"> </v>
      </c>
      <c r="B136" s="1" t="str">
        <f>IF($G136 &lt;&gt; " ",cas!A137," ")</f>
        <v xml:space="preserve"> </v>
      </c>
      <c r="C136" s="6" t="str">
        <f>IF($G136&lt;&gt;" ",INDEX(meno!$B:$B,MATCH(B136,meno!$A:$A,0),1)," ")</f>
        <v xml:space="preserve"> </v>
      </c>
      <c r="D136" s="6" t="str">
        <f>IF($G136&lt;&gt;" ",IF(INDEX(meno!$E:$E,MATCH(B136,meno!$A:$A,0),1)=0," ",INDEX(meno!$E:$E,MATCH(B136,meno!$A:$A,0),1))," ")</f>
        <v xml:space="preserve"> </v>
      </c>
      <c r="E136" s="7" t="str">
        <f>IF($B136&lt;&gt;" ",IF(INDEX(meno!$F:$F,MATCH($B136,meno!$A:$A,0),1)=0," ",UPPER(INDEX(meno!$F:$F,MATCH($B136,meno!$A:$A,0),1)))," ")</f>
        <v xml:space="preserve"> </v>
      </c>
      <c r="F136" s="18" t="str">
        <f>IF($G136&lt;&gt;" ",INDEX(meno!$D:$D,MATCH(B136,meno!$A:$A,0),1)," ")</f>
        <v xml:space="preserve"> </v>
      </c>
      <c r="G136" s="5" t="str">
        <f>IF(vysl!$H136="D",IF(HOUR(cas!$B137)=9,"DNF",IF(HOUR(cas!$B137)=8,"DQ",cas!$B137))," ")</f>
        <v xml:space="preserve"> </v>
      </c>
      <c r="H136" s="7" t="str">
        <f t="shared" si="5"/>
        <v xml:space="preserve"> </v>
      </c>
      <c r="I136" s="9" t="str">
        <f>IF($G136&lt;&gt;" ",vysl!$A136," ")</f>
        <v xml:space="preserve"> </v>
      </c>
    </row>
    <row r="137" spans="1:9">
      <c r="A137" s="9" t="str">
        <f t="shared" si="4"/>
        <v xml:space="preserve"> </v>
      </c>
      <c r="B137" s="1" t="str">
        <f>IF($G137 &lt;&gt; " ",cas!A138," ")</f>
        <v xml:space="preserve"> </v>
      </c>
      <c r="C137" s="6" t="str">
        <f>IF($G137&lt;&gt;" ",INDEX(meno!$B:$B,MATCH(B137,meno!$A:$A,0),1)," ")</f>
        <v xml:space="preserve"> </v>
      </c>
      <c r="D137" s="6" t="str">
        <f>IF($G137&lt;&gt;" ",IF(INDEX(meno!$E:$E,MATCH(B137,meno!$A:$A,0),1)=0," ",INDEX(meno!$E:$E,MATCH(B137,meno!$A:$A,0),1))," ")</f>
        <v xml:space="preserve"> </v>
      </c>
      <c r="E137" s="7" t="str">
        <f>IF($B137&lt;&gt;" ",IF(INDEX(meno!$F:$F,MATCH($B137,meno!$A:$A,0),1)=0," ",UPPER(INDEX(meno!$F:$F,MATCH($B137,meno!$A:$A,0),1)))," ")</f>
        <v xml:space="preserve"> </v>
      </c>
      <c r="F137" s="18" t="str">
        <f>IF($G137&lt;&gt;" ",INDEX(meno!$D:$D,MATCH(B137,meno!$A:$A,0),1)," ")</f>
        <v xml:space="preserve"> </v>
      </c>
      <c r="G137" s="5" t="str">
        <f>IF(vysl!$H137="D",IF(HOUR(cas!$B138)=9,"DNF",IF(HOUR(cas!$B138)=8,"DQ",cas!$B138))," ")</f>
        <v xml:space="preserve"> </v>
      </c>
      <c r="H137" s="7" t="str">
        <f t="shared" si="5"/>
        <v xml:space="preserve"> </v>
      </c>
      <c r="I137" s="9" t="str">
        <f>IF($G137&lt;&gt;" ",vysl!$A137," ")</f>
        <v xml:space="preserve"> </v>
      </c>
    </row>
    <row r="138" spans="1:9">
      <c r="A138" s="9" t="str">
        <f t="shared" si="4"/>
        <v xml:space="preserve"> </v>
      </c>
      <c r="B138" s="1" t="str">
        <f>IF($G138 &lt;&gt; " ",cas!A139," ")</f>
        <v xml:space="preserve"> </v>
      </c>
      <c r="C138" s="6" t="str">
        <f>IF($G138&lt;&gt;" ",INDEX(meno!$B:$B,MATCH(B138,meno!$A:$A,0),1)," ")</f>
        <v xml:space="preserve"> </v>
      </c>
      <c r="D138" s="6" t="str">
        <f>IF($G138&lt;&gt;" ",IF(INDEX(meno!$E:$E,MATCH(B138,meno!$A:$A,0),1)=0," ",INDEX(meno!$E:$E,MATCH(B138,meno!$A:$A,0),1))," ")</f>
        <v xml:space="preserve"> </v>
      </c>
      <c r="E138" s="7" t="str">
        <f>IF($B138&lt;&gt;" ",IF(INDEX(meno!$F:$F,MATCH($B138,meno!$A:$A,0),1)=0," ",UPPER(INDEX(meno!$F:$F,MATCH($B138,meno!$A:$A,0),1)))," ")</f>
        <v xml:space="preserve"> </v>
      </c>
      <c r="F138" s="18" t="str">
        <f>IF($G138&lt;&gt;" ",INDEX(meno!$D:$D,MATCH(B138,meno!$A:$A,0),1)," ")</f>
        <v xml:space="preserve"> </v>
      </c>
      <c r="G138" s="5" t="str">
        <f>IF(vysl!$H138="D",IF(HOUR(cas!$B139)=9,"DNF",IF(HOUR(cas!$B139)=8,"DQ",cas!$B139))," ")</f>
        <v xml:space="preserve"> </v>
      </c>
      <c r="H138" s="7" t="str">
        <f t="shared" si="5"/>
        <v xml:space="preserve"> </v>
      </c>
      <c r="I138" s="9" t="str">
        <f>IF($G138&lt;&gt;" ",vysl!$A138," ")</f>
        <v xml:space="preserve"> </v>
      </c>
    </row>
    <row r="139" spans="1:9">
      <c r="A139" s="9" t="str">
        <f t="shared" si="4"/>
        <v xml:space="preserve"> </v>
      </c>
      <c r="B139" s="1" t="str">
        <f>IF($G139 &lt;&gt; " ",cas!A140," ")</f>
        <v xml:space="preserve"> </v>
      </c>
      <c r="C139" s="6" t="str">
        <f>IF($G139&lt;&gt;" ",INDEX(meno!$B:$B,MATCH(B139,meno!$A:$A,0),1)," ")</f>
        <v xml:space="preserve"> </v>
      </c>
      <c r="D139" s="6" t="str">
        <f>IF($G139&lt;&gt;" ",IF(INDEX(meno!$E:$E,MATCH(B139,meno!$A:$A,0),1)=0," ",INDEX(meno!$E:$E,MATCH(B139,meno!$A:$A,0),1))," ")</f>
        <v xml:space="preserve"> </v>
      </c>
      <c r="E139" s="7" t="str">
        <f>IF($B139&lt;&gt;" ",IF(INDEX(meno!$F:$F,MATCH($B139,meno!$A:$A,0),1)=0," ",UPPER(INDEX(meno!$F:$F,MATCH($B139,meno!$A:$A,0),1)))," ")</f>
        <v xml:space="preserve"> </v>
      </c>
      <c r="F139" s="18" t="str">
        <f>IF($G139&lt;&gt;" ",INDEX(meno!$D:$D,MATCH(B139,meno!$A:$A,0),1)," ")</f>
        <v xml:space="preserve"> </v>
      </c>
      <c r="G139" s="5" t="str">
        <f>IF(vysl!$H139="D",IF(HOUR(cas!$B140)=9,"DNF",IF(HOUR(cas!$B140)=8,"DQ",cas!$B140))," ")</f>
        <v xml:space="preserve"> </v>
      </c>
      <c r="H139" s="7" t="str">
        <f t="shared" si="5"/>
        <v xml:space="preserve"> </v>
      </c>
      <c r="I139" s="9" t="str">
        <f>IF($G139&lt;&gt;" ",vysl!$A139," ")</f>
        <v xml:space="preserve"> </v>
      </c>
    </row>
    <row r="140" spans="1:9">
      <c r="A140" s="9" t="str">
        <f t="shared" si="4"/>
        <v xml:space="preserve"> </v>
      </c>
      <c r="B140" s="1" t="str">
        <f>IF($G140 &lt;&gt; " ",cas!A141," ")</f>
        <v xml:space="preserve"> </v>
      </c>
      <c r="C140" s="6" t="str">
        <f>IF($G140&lt;&gt;" ",INDEX(meno!$B:$B,MATCH(B140,meno!$A:$A,0),1)," ")</f>
        <v xml:space="preserve"> </v>
      </c>
      <c r="D140" s="6" t="str">
        <f>IF($G140&lt;&gt;" ",IF(INDEX(meno!$E:$E,MATCH(B140,meno!$A:$A,0),1)=0," ",INDEX(meno!$E:$E,MATCH(B140,meno!$A:$A,0),1))," ")</f>
        <v xml:space="preserve"> </v>
      </c>
      <c r="E140" s="7" t="str">
        <f>IF($B140&lt;&gt;" ",IF(INDEX(meno!$F:$F,MATCH($B140,meno!$A:$A,0),1)=0," ",UPPER(INDEX(meno!$F:$F,MATCH($B140,meno!$A:$A,0),1)))," ")</f>
        <v xml:space="preserve"> </v>
      </c>
      <c r="F140" s="18" t="str">
        <f>IF($G140&lt;&gt;" ",INDEX(meno!$D:$D,MATCH(B140,meno!$A:$A,0),1)," ")</f>
        <v xml:space="preserve"> </v>
      </c>
      <c r="G140" s="5" t="str">
        <f>IF(vysl!$H140="D",IF(HOUR(cas!$B141)=9,"DNF",IF(HOUR(cas!$B141)=8,"DQ",cas!$B141))," ")</f>
        <v xml:space="preserve"> </v>
      </c>
      <c r="H140" s="7" t="str">
        <f t="shared" si="5"/>
        <v xml:space="preserve"> </v>
      </c>
      <c r="I140" s="9" t="str">
        <f>IF($G140&lt;&gt;" ",vysl!$A140," ")</f>
        <v xml:space="preserve"> </v>
      </c>
    </row>
    <row r="141" spans="1:9">
      <c r="A141" s="9" t="str">
        <f t="shared" si="4"/>
        <v xml:space="preserve"> </v>
      </c>
      <c r="B141" s="1" t="str">
        <f>IF($G141 &lt;&gt; " ",cas!A142," ")</f>
        <v xml:space="preserve"> </v>
      </c>
      <c r="C141" s="6" t="str">
        <f>IF($G141&lt;&gt;" ",INDEX(meno!$B:$B,MATCH(B141,meno!$A:$A,0),1)," ")</f>
        <v xml:space="preserve"> </v>
      </c>
      <c r="D141" s="6" t="str">
        <f>IF($G141&lt;&gt;" ",IF(INDEX(meno!$E:$E,MATCH(B141,meno!$A:$A,0),1)=0," ",INDEX(meno!$E:$E,MATCH(B141,meno!$A:$A,0),1))," ")</f>
        <v xml:space="preserve"> </v>
      </c>
      <c r="E141" s="7" t="str">
        <f>IF($B141&lt;&gt;" ",IF(INDEX(meno!$F:$F,MATCH($B141,meno!$A:$A,0),1)=0," ",UPPER(INDEX(meno!$F:$F,MATCH($B141,meno!$A:$A,0),1)))," ")</f>
        <v xml:space="preserve"> </v>
      </c>
      <c r="F141" s="18" t="str">
        <f>IF($G141&lt;&gt;" ",INDEX(meno!$D:$D,MATCH(B141,meno!$A:$A,0),1)," ")</f>
        <v xml:space="preserve"> </v>
      </c>
      <c r="G141" s="5" t="str">
        <f>IF(vysl!$H141="D",IF(HOUR(cas!$B142)=9,"DNF",IF(HOUR(cas!$B142)=8,"DQ",cas!$B142))," ")</f>
        <v xml:space="preserve"> </v>
      </c>
      <c r="H141" s="7" t="str">
        <f t="shared" si="5"/>
        <v xml:space="preserve"> </v>
      </c>
      <c r="I141" s="9" t="str">
        <f>IF($G141&lt;&gt;" ",vysl!$A141," ")</f>
        <v xml:space="preserve"> </v>
      </c>
    </row>
    <row r="142" spans="1:9">
      <c r="A142" s="9" t="str">
        <f t="shared" si="4"/>
        <v xml:space="preserve"> </v>
      </c>
      <c r="B142" s="1" t="str">
        <f>IF($G142 &lt;&gt; " ",cas!A143," ")</f>
        <v xml:space="preserve"> </v>
      </c>
      <c r="C142" s="6" t="str">
        <f>IF($G142&lt;&gt;" ",INDEX(meno!$B:$B,MATCH(B142,meno!$A:$A,0),1)," ")</f>
        <v xml:space="preserve"> </v>
      </c>
      <c r="D142" s="6" t="str">
        <f>IF($G142&lt;&gt;" ",IF(INDEX(meno!$E:$E,MATCH(B142,meno!$A:$A,0),1)=0," ",INDEX(meno!$E:$E,MATCH(B142,meno!$A:$A,0),1))," ")</f>
        <v xml:space="preserve"> </v>
      </c>
      <c r="E142" s="7" t="str">
        <f>IF($B142&lt;&gt;" ",IF(INDEX(meno!$F:$F,MATCH($B142,meno!$A:$A,0),1)=0," ",UPPER(INDEX(meno!$F:$F,MATCH($B142,meno!$A:$A,0),1)))," ")</f>
        <v xml:space="preserve"> </v>
      </c>
      <c r="F142" s="18" t="str">
        <f>IF($G142&lt;&gt;" ",INDEX(meno!$D:$D,MATCH(B142,meno!$A:$A,0),1)," ")</f>
        <v xml:space="preserve"> </v>
      </c>
      <c r="G142" s="5" t="str">
        <f>IF(vysl!$H142="D",IF(HOUR(cas!$B143)=9,"DNF",IF(HOUR(cas!$B143)=8,"DQ",cas!$B143))," ")</f>
        <v xml:space="preserve"> </v>
      </c>
      <c r="H142" s="7" t="str">
        <f t="shared" si="5"/>
        <v xml:space="preserve"> </v>
      </c>
      <c r="I142" s="9" t="str">
        <f>IF($G142&lt;&gt;" ",vysl!$A142," ")</f>
        <v xml:space="preserve"> </v>
      </c>
    </row>
    <row r="143" spans="1:9">
      <c r="A143" s="9" t="str">
        <f t="shared" si="4"/>
        <v xml:space="preserve"> </v>
      </c>
      <c r="B143" s="1" t="str">
        <f>IF($G143 &lt;&gt; " ",cas!A144," ")</f>
        <v xml:space="preserve"> </v>
      </c>
      <c r="C143" s="6" t="str">
        <f>IF($G143&lt;&gt;" ",INDEX(meno!$B:$B,MATCH(B143,meno!$A:$A,0),1)," ")</f>
        <v xml:space="preserve"> </v>
      </c>
      <c r="D143" s="6" t="str">
        <f>IF($G143&lt;&gt;" ",IF(INDEX(meno!$E:$E,MATCH(B143,meno!$A:$A,0),1)=0," ",INDEX(meno!$E:$E,MATCH(B143,meno!$A:$A,0),1))," ")</f>
        <v xml:space="preserve"> </v>
      </c>
      <c r="E143" s="7" t="str">
        <f>IF($B143&lt;&gt;" ",IF(INDEX(meno!$F:$F,MATCH($B143,meno!$A:$A,0),1)=0," ",UPPER(INDEX(meno!$F:$F,MATCH($B143,meno!$A:$A,0),1)))," ")</f>
        <v xml:space="preserve"> </v>
      </c>
      <c r="F143" s="18" t="str">
        <f>IF($G143&lt;&gt;" ",INDEX(meno!$D:$D,MATCH(B143,meno!$A:$A,0),1)," ")</f>
        <v xml:space="preserve"> </v>
      </c>
      <c r="G143" s="5" t="str">
        <f>IF(vysl!$H143="D",IF(HOUR(cas!$B144)=9,"DNF",IF(HOUR(cas!$B144)=8,"DQ",cas!$B144))," ")</f>
        <v xml:space="preserve"> </v>
      </c>
      <c r="H143" s="7" t="str">
        <f t="shared" si="5"/>
        <v xml:space="preserve"> </v>
      </c>
      <c r="I143" s="9" t="str">
        <f>IF($G143&lt;&gt;" ",vysl!$A143," ")</f>
        <v xml:space="preserve"> </v>
      </c>
    </row>
    <row r="144" spans="1:9">
      <c r="A144" s="9" t="str">
        <f t="shared" si="4"/>
        <v xml:space="preserve"> </v>
      </c>
      <c r="B144" s="1" t="str">
        <f>IF($G144 &lt;&gt; " ",cas!A145," ")</f>
        <v xml:space="preserve"> </v>
      </c>
      <c r="C144" s="6" t="str">
        <f>IF($G144&lt;&gt;" ",INDEX(meno!$B:$B,MATCH(B144,meno!$A:$A,0),1)," ")</f>
        <v xml:space="preserve"> </v>
      </c>
      <c r="D144" s="6" t="str">
        <f>IF($G144&lt;&gt;" ",IF(INDEX(meno!$E:$E,MATCH(B144,meno!$A:$A,0),1)=0," ",INDEX(meno!$E:$E,MATCH(B144,meno!$A:$A,0),1))," ")</f>
        <v xml:space="preserve"> </v>
      </c>
      <c r="E144" s="7" t="str">
        <f>IF($B144&lt;&gt;" ",IF(INDEX(meno!$F:$F,MATCH($B144,meno!$A:$A,0),1)=0," ",UPPER(INDEX(meno!$F:$F,MATCH($B144,meno!$A:$A,0),1)))," ")</f>
        <v xml:space="preserve"> </v>
      </c>
      <c r="F144" s="18" t="str">
        <f>IF($G144&lt;&gt;" ",INDEX(meno!$D:$D,MATCH(B144,meno!$A:$A,0),1)," ")</f>
        <v xml:space="preserve"> </v>
      </c>
      <c r="G144" s="5" t="str">
        <f>IF(vysl!$H144="D",IF(HOUR(cas!$B145)=9,"DNF",IF(HOUR(cas!$B145)=8,"DQ",cas!$B145))," ")</f>
        <v xml:space="preserve"> </v>
      </c>
      <c r="H144" s="7" t="str">
        <f t="shared" si="5"/>
        <v xml:space="preserve"> </v>
      </c>
      <c r="I144" s="9" t="str">
        <f>IF($G144&lt;&gt;" ",vysl!$A144," ")</f>
        <v xml:space="preserve"> </v>
      </c>
    </row>
    <row r="145" spans="1:9">
      <c r="A145" s="9" t="str">
        <f t="shared" si="4"/>
        <v xml:space="preserve"> </v>
      </c>
      <c r="B145" s="1" t="str">
        <f>IF($G145 &lt;&gt; " ",cas!A146," ")</f>
        <v xml:space="preserve"> </v>
      </c>
      <c r="C145" s="6" t="str">
        <f>IF($G145&lt;&gt;" ",INDEX(meno!$B:$B,MATCH(B145,meno!$A:$A,0),1)," ")</f>
        <v xml:space="preserve"> </v>
      </c>
      <c r="D145" s="6" t="str">
        <f>IF($G145&lt;&gt;" ",IF(INDEX(meno!$E:$E,MATCH(B145,meno!$A:$A,0),1)=0," ",INDEX(meno!$E:$E,MATCH(B145,meno!$A:$A,0),1))," ")</f>
        <v xml:space="preserve"> </v>
      </c>
      <c r="E145" s="7" t="str">
        <f>IF($B145&lt;&gt;" ",IF(INDEX(meno!$F:$F,MATCH($B145,meno!$A:$A,0),1)=0," ",UPPER(INDEX(meno!$F:$F,MATCH($B145,meno!$A:$A,0),1)))," ")</f>
        <v xml:space="preserve"> </v>
      </c>
      <c r="F145" s="18" t="str">
        <f>IF($G145&lt;&gt;" ",INDEX(meno!$D:$D,MATCH(B145,meno!$A:$A,0),1)," ")</f>
        <v xml:space="preserve"> </v>
      </c>
      <c r="G145" s="5" t="str">
        <f>IF(vysl!$H145="D",IF(HOUR(cas!$B146)=9,"DNF",IF(HOUR(cas!$B146)=8,"DQ",cas!$B146))," ")</f>
        <v xml:space="preserve"> </v>
      </c>
      <c r="H145" s="7" t="str">
        <f t="shared" si="5"/>
        <v xml:space="preserve"> </v>
      </c>
      <c r="I145" s="9" t="str">
        <f>IF($G145&lt;&gt;" ",vysl!$A145," ")</f>
        <v xml:space="preserve"> </v>
      </c>
    </row>
    <row r="146" spans="1:9">
      <c r="A146" s="9" t="str">
        <f t="shared" si="4"/>
        <v xml:space="preserve"> </v>
      </c>
      <c r="B146" s="1" t="str">
        <f>IF($G146 &lt;&gt; " ",cas!A147," ")</f>
        <v xml:space="preserve"> </v>
      </c>
      <c r="C146" s="6" t="str">
        <f>IF($G146&lt;&gt;" ",INDEX(meno!$B:$B,MATCH(B146,meno!$A:$A,0),1)," ")</f>
        <v xml:space="preserve"> </v>
      </c>
      <c r="D146" s="6" t="str">
        <f>IF($G146&lt;&gt;" ",IF(INDEX(meno!$E:$E,MATCH(B146,meno!$A:$A,0),1)=0," ",INDEX(meno!$E:$E,MATCH(B146,meno!$A:$A,0),1))," ")</f>
        <v xml:space="preserve"> </v>
      </c>
      <c r="E146" s="7" t="str">
        <f>IF($B146&lt;&gt;" ",IF(INDEX(meno!$F:$F,MATCH($B146,meno!$A:$A,0),1)=0," ",UPPER(INDEX(meno!$F:$F,MATCH($B146,meno!$A:$A,0),1)))," ")</f>
        <v xml:space="preserve"> </v>
      </c>
      <c r="F146" s="18" t="str">
        <f>IF($G146&lt;&gt;" ",INDEX(meno!$D:$D,MATCH(B146,meno!$A:$A,0),1)," ")</f>
        <v xml:space="preserve"> </v>
      </c>
      <c r="G146" s="5" t="str">
        <f>IF(vysl!$H146="D",IF(HOUR(cas!$B147)=9,"DNF",IF(HOUR(cas!$B147)=8,"DQ",cas!$B147))," ")</f>
        <v xml:space="preserve"> </v>
      </c>
      <c r="H146" s="7" t="str">
        <f t="shared" si="5"/>
        <v xml:space="preserve"> </v>
      </c>
      <c r="I146" s="9" t="str">
        <f>IF($G146&lt;&gt;" ",vysl!$A146," ")</f>
        <v xml:space="preserve"> </v>
      </c>
    </row>
    <row r="147" spans="1:9">
      <c r="A147" s="9" t="str">
        <f t="shared" si="4"/>
        <v xml:space="preserve"> </v>
      </c>
      <c r="B147" s="1" t="str">
        <f>IF($G147 &lt;&gt; " ",cas!A148," ")</f>
        <v xml:space="preserve"> </v>
      </c>
      <c r="C147" s="6" t="str">
        <f>IF($G147&lt;&gt;" ",INDEX(meno!$B:$B,MATCH(B147,meno!$A:$A,0),1)," ")</f>
        <v xml:space="preserve"> </v>
      </c>
      <c r="D147" s="6" t="str">
        <f>IF($G147&lt;&gt;" ",IF(INDEX(meno!$E:$E,MATCH(B147,meno!$A:$A,0),1)=0," ",INDEX(meno!$E:$E,MATCH(B147,meno!$A:$A,0),1))," ")</f>
        <v xml:space="preserve"> </v>
      </c>
      <c r="E147" s="7" t="str">
        <f>IF($B147&lt;&gt;" ",IF(INDEX(meno!$F:$F,MATCH($B147,meno!$A:$A,0),1)=0," ",UPPER(INDEX(meno!$F:$F,MATCH($B147,meno!$A:$A,0),1)))," ")</f>
        <v xml:space="preserve"> </v>
      </c>
      <c r="F147" s="18" t="str">
        <f>IF($G147&lt;&gt;" ",INDEX(meno!$D:$D,MATCH(B147,meno!$A:$A,0),1)," ")</f>
        <v xml:space="preserve"> </v>
      </c>
      <c r="G147" s="5" t="str">
        <f>IF(vysl!$H147="D",IF(HOUR(cas!$B148)=9,"DNF",IF(HOUR(cas!$B148)=8,"DQ",cas!$B148))," ")</f>
        <v xml:space="preserve"> </v>
      </c>
      <c r="H147" s="7" t="str">
        <f t="shared" si="5"/>
        <v xml:space="preserve"> </v>
      </c>
      <c r="I147" s="9" t="str">
        <f>IF($G147&lt;&gt;" ",vysl!$A147," ")</f>
        <v xml:space="preserve"> </v>
      </c>
    </row>
    <row r="148" spans="1:9">
      <c r="A148" s="9" t="str">
        <f t="shared" si="4"/>
        <v xml:space="preserve"> </v>
      </c>
      <c r="B148" s="1" t="str">
        <f>IF($G148 &lt;&gt; " ",cas!A149," ")</f>
        <v xml:space="preserve"> </v>
      </c>
      <c r="C148" s="6" t="str">
        <f>IF($G148&lt;&gt;" ",INDEX(meno!$B:$B,MATCH(B148,meno!$A:$A,0),1)," ")</f>
        <v xml:space="preserve"> </v>
      </c>
      <c r="D148" s="6" t="str">
        <f>IF($G148&lt;&gt;" ",IF(INDEX(meno!$E:$E,MATCH(B148,meno!$A:$A,0),1)=0," ",INDEX(meno!$E:$E,MATCH(B148,meno!$A:$A,0),1))," ")</f>
        <v xml:space="preserve"> </v>
      </c>
      <c r="E148" s="7" t="str">
        <f>IF($B148&lt;&gt;" ",IF(INDEX(meno!$F:$F,MATCH($B148,meno!$A:$A,0),1)=0," ",UPPER(INDEX(meno!$F:$F,MATCH($B148,meno!$A:$A,0),1)))," ")</f>
        <v xml:space="preserve"> </v>
      </c>
      <c r="F148" s="18" t="str">
        <f>IF($G148&lt;&gt;" ",INDEX(meno!$D:$D,MATCH(B148,meno!$A:$A,0),1)," ")</f>
        <v xml:space="preserve"> </v>
      </c>
      <c r="G148" s="5" t="str">
        <f>IF(vysl!$H148="D",IF(HOUR(cas!$B149)=9,"DNF",IF(HOUR(cas!$B149)=8,"DQ",cas!$B149))," ")</f>
        <v xml:space="preserve"> </v>
      </c>
      <c r="H148" s="7" t="str">
        <f t="shared" si="5"/>
        <v xml:space="preserve"> </v>
      </c>
      <c r="I148" s="9" t="str">
        <f>IF($G148&lt;&gt;" ",vysl!$A148," ")</f>
        <v xml:space="preserve"> </v>
      </c>
    </row>
    <row r="149" spans="1:9">
      <c r="A149" s="9" t="str">
        <f t="shared" si="4"/>
        <v xml:space="preserve"> </v>
      </c>
      <c r="B149" s="1" t="str">
        <f>IF($G149 &lt;&gt; " ",cas!A150," ")</f>
        <v xml:space="preserve"> </v>
      </c>
      <c r="C149" s="6" t="str">
        <f>IF($G149&lt;&gt;" ",INDEX(meno!$B:$B,MATCH(B149,meno!$A:$A,0),1)," ")</f>
        <v xml:space="preserve"> </v>
      </c>
      <c r="D149" s="6" t="str">
        <f>IF($G149&lt;&gt;" ",IF(INDEX(meno!$E:$E,MATCH(B149,meno!$A:$A,0),1)=0," ",INDEX(meno!$E:$E,MATCH(B149,meno!$A:$A,0),1))," ")</f>
        <v xml:space="preserve"> </v>
      </c>
      <c r="E149" s="7" t="str">
        <f>IF($B149&lt;&gt;" ",IF(INDEX(meno!$F:$F,MATCH($B149,meno!$A:$A,0),1)=0," ",UPPER(INDEX(meno!$F:$F,MATCH($B149,meno!$A:$A,0),1)))," ")</f>
        <v xml:space="preserve"> </v>
      </c>
      <c r="F149" s="18" t="str">
        <f>IF($G149&lt;&gt;" ",INDEX(meno!$D:$D,MATCH(B149,meno!$A:$A,0),1)," ")</f>
        <v xml:space="preserve"> </v>
      </c>
      <c r="G149" s="5" t="str">
        <f>IF(vysl!$H149="D",IF(HOUR(cas!$B150)=9,"DNF",IF(HOUR(cas!$B150)=8,"DQ",cas!$B150))," ")</f>
        <v xml:space="preserve"> </v>
      </c>
      <c r="H149" s="7" t="str">
        <f t="shared" si="5"/>
        <v xml:space="preserve"> </v>
      </c>
      <c r="I149" s="9" t="str">
        <f>IF($G149&lt;&gt;" ",vysl!$A149," ")</f>
        <v xml:space="preserve"> </v>
      </c>
    </row>
    <row r="150" spans="1:9">
      <c r="A150" s="9" t="str">
        <f t="shared" si="4"/>
        <v xml:space="preserve"> </v>
      </c>
      <c r="B150" s="1" t="str">
        <f>IF($G150 &lt;&gt; " ",cas!A151," ")</f>
        <v xml:space="preserve"> </v>
      </c>
      <c r="C150" s="6" t="str">
        <f>IF($G150&lt;&gt;" ",INDEX(meno!$B:$B,MATCH(B150,meno!$A:$A,0),1)," ")</f>
        <v xml:space="preserve"> </v>
      </c>
      <c r="D150" s="6" t="str">
        <f>IF($G150&lt;&gt;" ",IF(INDEX(meno!$E:$E,MATCH(B150,meno!$A:$A,0),1)=0," ",INDEX(meno!$E:$E,MATCH(B150,meno!$A:$A,0),1))," ")</f>
        <v xml:space="preserve"> </v>
      </c>
      <c r="E150" s="7" t="str">
        <f>IF($B150&lt;&gt;" ",IF(INDEX(meno!$F:$F,MATCH($B150,meno!$A:$A,0),1)=0," ",UPPER(INDEX(meno!$F:$F,MATCH($B150,meno!$A:$A,0),1)))," ")</f>
        <v xml:space="preserve"> </v>
      </c>
      <c r="F150" s="18" t="str">
        <f>IF($G150&lt;&gt;" ",INDEX(meno!$D:$D,MATCH(B150,meno!$A:$A,0),1)," ")</f>
        <v xml:space="preserve"> </v>
      </c>
      <c r="G150" s="5" t="str">
        <f>IF(vysl!$H150="D",IF(HOUR(cas!$B151)=9,"DNF",IF(HOUR(cas!$B151)=8,"DQ",cas!$B151))," ")</f>
        <v xml:space="preserve"> </v>
      </c>
      <c r="H150" s="7" t="str">
        <f t="shared" si="5"/>
        <v xml:space="preserve"> </v>
      </c>
      <c r="I150" s="9" t="str">
        <f>IF($G150&lt;&gt;" ",vysl!$A150," ")</f>
        <v xml:space="preserve"> </v>
      </c>
    </row>
    <row r="151" spans="1:9">
      <c r="A151" s="9" t="str">
        <f t="shared" si="4"/>
        <v xml:space="preserve"> </v>
      </c>
      <c r="B151" s="1" t="str">
        <f>IF($G151 &lt;&gt; " ",cas!A152," ")</f>
        <v xml:space="preserve"> </v>
      </c>
      <c r="C151" s="6" t="str">
        <f>IF($G151&lt;&gt;" ",INDEX(meno!$B:$B,MATCH(B151,meno!$A:$A,0),1)," ")</f>
        <v xml:space="preserve"> </v>
      </c>
      <c r="D151" s="6" t="str">
        <f>IF($G151&lt;&gt;" ",IF(INDEX(meno!$E:$E,MATCH(B151,meno!$A:$A,0),1)=0," ",INDEX(meno!$E:$E,MATCH(B151,meno!$A:$A,0),1))," ")</f>
        <v xml:space="preserve"> </v>
      </c>
      <c r="E151" s="7" t="str">
        <f>IF($B151&lt;&gt;" ",IF(INDEX(meno!$F:$F,MATCH($B151,meno!$A:$A,0),1)=0," ",UPPER(INDEX(meno!$F:$F,MATCH($B151,meno!$A:$A,0),1)))," ")</f>
        <v xml:space="preserve"> </v>
      </c>
      <c r="F151" s="18" t="str">
        <f>IF($G151&lt;&gt;" ",INDEX(meno!$D:$D,MATCH(B151,meno!$A:$A,0),1)," ")</f>
        <v xml:space="preserve"> </v>
      </c>
      <c r="G151" s="5" t="str">
        <f>IF(vysl!$H151="D",IF(HOUR(cas!$B152)=9,"DNF",IF(HOUR(cas!$B152)=8,"DQ",cas!$B152))," ")</f>
        <v xml:space="preserve"> </v>
      </c>
      <c r="H151" s="7" t="str">
        <f t="shared" si="5"/>
        <v xml:space="preserve"> </v>
      </c>
      <c r="I151" s="9" t="str">
        <f>IF($G151&lt;&gt;" ",vysl!$A151," ")</f>
        <v xml:space="preserve"> </v>
      </c>
    </row>
    <row r="152" spans="1:9">
      <c r="A152" s="9" t="str">
        <f t="shared" si="4"/>
        <v xml:space="preserve"> </v>
      </c>
      <c r="B152" s="1" t="str">
        <f>IF($G152 &lt;&gt; " ",cas!A153," ")</f>
        <v xml:space="preserve"> </v>
      </c>
      <c r="C152" s="6" t="str">
        <f>IF($G152&lt;&gt;" ",INDEX(meno!$B:$B,MATCH(B152,meno!$A:$A,0),1)," ")</f>
        <v xml:space="preserve"> </v>
      </c>
      <c r="D152" s="6" t="str">
        <f>IF($G152&lt;&gt;" ",IF(INDEX(meno!$E:$E,MATCH(B152,meno!$A:$A,0),1)=0," ",INDEX(meno!$E:$E,MATCH(B152,meno!$A:$A,0),1))," ")</f>
        <v xml:space="preserve"> </v>
      </c>
      <c r="E152" s="7" t="str">
        <f>IF($B152&lt;&gt;" ",IF(INDEX(meno!$F:$F,MATCH($B152,meno!$A:$A,0),1)=0," ",UPPER(INDEX(meno!$F:$F,MATCH($B152,meno!$A:$A,0),1)))," ")</f>
        <v xml:space="preserve"> </v>
      </c>
      <c r="F152" s="18" t="str">
        <f>IF($G152&lt;&gt;" ",INDEX(meno!$D:$D,MATCH(B152,meno!$A:$A,0),1)," ")</f>
        <v xml:space="preserve"> </v>
      </c>
      <c r="G152" s="5" t="str">
        <f>IF(vysl!$H152="D",IF(HOUR(cas!$B153)=9,"DNF",IF(HOUR(cas!$B153)=8,"DQ",cas!$B153))," ")</f>
        <v xml:space="preserve"> </v>
      </c>
      <c r="H152" s="7" t="str">
        <f t="shared" si="5"/>
        <v xml:space="preserve"> </v>
      </c>
      <c r="I152" s="9" t="str">
        <f>IF($G152&lt;&gt;" ",vysl!$A152," ")</f>
        <v xml:space="preserve"> </v>
      </c>
    </row>
    <row r="153" spans="1:9">
      <c r="A153" s="9" t="str">
        <f t="shared" si="4"/>
        <v xml:space="preserve"> </v>
      </c>
      <c r="B153" s="1" t="str">
        <f>IF($G153 &lt;&gt; " ",cas!A154," ")</f>
        <v xml:space="preserve"> </v>
      </c>
      <c r="C153" s="6" t="str">
        <f>IF($G153&lt;&gt;" ",INDEX(meno!$B:$B,MATCH(B153,meno!$A:$A,0),1)," ")</f>
        <v xml:space="preserve"> </v>
      </c>
      <c r="D153" s="6" t="str">
        <f>IF($G153&lt;&gt;" ",IF(INDEX(meno!$E:$E,MATCH(B153,meno!$A:$A,0),1)=0," ",INDEX(meno!$E:$E,MATCH(B153,meno!$A:$A,0),1))," ")</f>
        <v xml:space="preserve"> </v>
      </c>
      <c r="E153" s="7" t="str">
        <f>IF($B153&lt;&gt;" ",IF(INDEX(meno!$F:$F,MATCH($B153,meno!$A:$A,0),1)=0," ",UPPER(INDEX(meno!$F:$F,MATCH($B153,meno!$A:$A,0),1)))," ")</f>
        <v xml:space="preserve"> </v>
      </c>
      <c r="F153" s="18" t="str">
        <f>IF($G153&lt;&gt;" ",INDEX(meno!$D:$D,MATCH(B153,meno!$A:$A,0),1)," ")</f>
        <v xml:space="preserve"> </v>
      </c>
      <c r="G153" s="5" t="str">
        <f>IF(vysl!$H153="D",IF(HOUR(cas!$B154)=9,"DNF",IF(HOUR(cas!$B154)=8,"DQ",cas!$B154))," ")</f>
        <v xml:space="preserve"> </v>
      </c>
      <c r="H153" s="7" t="str">
        <f t="shared" si="5"/>
        <v xml:space="preserve"> </v>
      </c>
      <c r="I153" s="9" t="str">
        <f>IF($G153&lt;&gt;" ",vysl!$A153," ")</f>
        <v xml:space="preserve"> </v>
      </c>
    </row>
    <row r="154" spans="1:9">
      <c r="A154" s="9" t="str">
        <f t="shared" si="4"/>
        <v xml:space="preserve"> </v>
      </c>
      <c r="B154" s="1" t="str">
        <f>IF($G154 &lt;&gt; " ",cas!A155," ")</f>
        <v xml:space="preserve"> </v>
      </c>
      <c r="C154" s="6" t="str">
        <f>IF($G154&lt;&gt;" ",INDEX(meno!$B:$B,MATCH(B154,meno!$A:$A,0),1)," ")</f>
        <v xml:space="preserve"> </v>
      </c>
      <c r="D154" s="6" t="str">
        <f>IF($G154&lt;&gt;" ",IF(INDEX(meno!$E:$E,MATCH(B154,meno!$A:$A,0),1)=0," ",INDEX(meno!$E:$E,MATCH(B154,meno!$A:$A,0),1))," ")</f>
        <v xml:space="preserve"> </v>
      </c>
      <c r="E154" s="7" t="str">
        <f>IF($B154&lt;&gt;" ",IF(INDEX(meno!$F:$F,MATCH($B154,meno!$A:$A,0),1)=0," ",UPPER(INDEX(meno!$F:$F,MATCH($B154,meno!$A:$A,0),1)))," ")</f>
        <v xml:space="preserve"> </v>
      </c>
      <c r="F154" s="18" t="str">
        <f>IF($G154&lt;&gt;" ",INDEX(meno!$D:$D,MATCH(B154,meno!$A:$A,0),1)," ")</f>
        <v xml:space="preserve"> </v>
      </c>
      <c r="G154" s="5" t="str">
        <f>IF(vysl!$H154="D",IF(HOUR(cas!$B155)=9,"DNF",IF(HOUR(cas!$B155)=8,"DQ",cas!$B155))," ")</f>
        <v xml:space="preserve"> </v>
      </c>
      <c r="H154" s="7" t="str">
        <f t="shared" si="5"/>
        <v xml:space="preserve"> </v>
      </c>
      <c r="I154" s="9" t="str">
        <f>IF($G154&lt;&gt;" ",vysl!$A154," ")</f>
        <v xml:space="preserve"> </v>
      </c>
    </row>
    <row r="155" spans="1:9">
      <c r="A155" s="9" t="str">
        <f t="shared" si="4"/>
        <v xml:space="preserve"> </v>
      </c>
      <c r="B155" s="1" t="str">
        <f>IF($G155 &lt;&gt; " ",cas!A156," ")</f>
        <v xml:space="preserve"> </v>
      </c>
      <c r="C155" s="6" t="str">
        <f>IF($G155&lt;&gt;" ",INDEX(meno!$B:$B,MATCH(B155,meno!$A:$A,0),1)," ")</f>
        <v xml:space="preserve"> </v>
      </c>
      <c r="D155" s="6" t="str">
        <f>IF($G155&lt;&gt;" ",IF(INDEX(meno!$E:$E,MATCH(B155,meno!$A:$A,0),1)=0," ",INDEX(meno!$E:$E,MATCH(B155,meno!$A:$A,0),1))," ")</f>
        <v xml:space="preserve"> </v>
      </c>
      <c r="E155" s="7" t="str">
        <f>IF($B155&lt;&gt;" ",IF(INDEX(meno!$F:$F,MATCH($B155,meno!$A:$A,0),1)=0," ",UPPER(INDEX(meno!$F:$F,MATCH($B155,meno!$A:$A,0),1)))," ")</f>
        <v xml:space="preserve"> </v>
      </c>
      <c r="F155" s="18" t="str">
        <f>IF($G155&lt;&gt;" ",INDEX(meno!$D:$D,MATCH(B155,meno!$A:$A,0),1)," ")</f>
        <v xml:space="preserve"> </v>
      </c>
      <c r="G155" s="5" t="str">
        <f>IF(vysl!$H155="D",IF(HOUR(cas!$B156)=9,"DNF",IF(HOUR(cas!$B156)=8,"DQ",cas!$B156))," ")</f>
        <v xml:space="preserve"> </v>
      </c>
      <c r="H155" s="7" t="str">
        <f t="shared" si="5"/>
        <v xml:space="preserve"> </v>
      </c>
      <c r="I155" s="9" t="str">
        <f>IF($G155&lt;&gt;" ",vysl!$A155," ")</f>
        <v xml:space="preserve"> </v>
      </c>
    </row>
    <row r="156" spans="1:9">
      <c r="A156" s="9" t="str">
        <f t="shared" si="4"/>
        <v xml:space="preserve"> </v>
      </c>
      <c r="B156" s="1" t="str">
        <f>IF($G156 &lt;&gt; " ",cas!A157," ")</f>
        <v xml:space="preserve"> </v>
      </c>
      <c r="C156" s="6" t="str">
        <f>IF($G156&lt;&gt;" ",INDEX(meno!$B:$B,MATCH(B156,meno!$A:$A,0),1)," ")</f>
        <v xml:space="preserve"> </v>
      </c>
      <c r="D156" s="6" t="str">
        <f>IF($G156&lt;&gt;" ",IF(INDEX(meno!$E:$E,MATCH(B156,meno!$A:$A,0),1)=0," ",INDEX(meno!$E:$E,MATCH(B156,meno!$A:$A,0),1))," ")</f>
        <v xml:space="preserve"> </v>
      </c>
      <c r="E156" s="7" t="str">
        <f>IF($B156&lt;&gt;" ",IF(INDEX(meno!$F:$F,MATCH($B156,meno!$A:$A,0),1)=0," ",UPPER(INDEX(meno!$F:$F,MATCH($B156,meno!$A:$A,0),1)))," ")</f>
        <v xml:space="preserve"> </v>
      </c>
      <c r="F156" s="18" t="str">
        <f>IF($G156&lt;&gt;" ",INDEX(meno!$D:$D,MATCH(B156,meno!$A:$A,0),1)," ")</f>
        <v xml:space="preserve"> </v>
      </c>
      <c r="G156" s="5" t="str">
        <f>IF(vysl!$H156="D",IF(HOUR(cas!$B157)=9,"DNF",IF(HOUR(cas!$B157)=8,"DQ",cas!$B157))," ")</f>
        <v xml:space="preserve"> </v>
      </c>
      <c r="H156" s="7" t="str">
        <f t="shared" si="5"/>
        <v xml:space="preserve"> </v>
      </c>
      <c r="I156" s="9" t="str">
        <f>IF($G156&lt;&gt;" ",vysl!$A156," ")</f>
        <v xml:space="preserve"> </v>
      </c>
    </row>
    <row r="157" spans="1:9">
      <c r="A157" s="9" t="str">
        <f t="shared" si="4"/>
        <v xml:space="preserve"> </v>
      </c>
      <c r="B157" s="1" t="str">
        <f>IF($G157 &lt;&gt; " ",cas!A158," ")</f>
        <v xml:space="preserve"> </v>
      </c>
      <c r="C157" s="6" t="str">
        <f>IF($G157&lt;&gt;" ",INDEX(meno!$B:$B,MATCH(B157,meno!$A:$A,0),1)," ")</f>
        <v xml:space="preserve"> </v>
      </c>
      <c r="D157" s="6" t="str">
        <f>IF($G157&lt;&gt;" ",IF(INDEX(meno!$E:$E,MATCH(B157,meno!$A:$A,0),1)=0," ",INDEX(meno!$E:$E,MATCH(B157,meno!$A:$A,0),1))," ")</f>
        <v xml:space="preserve"> </v>
      </c>
      <c r="E157" s="7" t="str">
        <f>IF($B157&lt;&gt;" ",IF(INDEX(meno!$F:$F,MATCH($B157,meno!$A:$A,0),1)=0," ",UPPER(INDEX(meno!$F:$F,MATCH($B157,meno!$A:$A,0),1)))," ")</f>
        <v xml:space="preserve"> </v>
      </c>
      <c r="F157" s="18" t="str">
        <f>IF($G157&lt;&gt;" ",INDEX(meno!$D:$D,MATCH(B157,meno!$A:$A,0),1)," ")</f>
        <v xml:space="preserve"> </v>
      </c>
      <c r="G157" s="5" t="str">
        <f>IF(vysl!$H157="D",IF(HOUR(cas!$B158)=9,"DNF",IF(HOUR(cas!$B158)=8,"DQ",cas!$B158))," ")</f>
        <v xml:space="preserve"> </v>
      </c>
      <c r="H157" s="7" t="str">
        <f t="shared" si="5"/>
        <v xml:space="preserve"> </v>
      </c>
      <c r="I157" s="9" t="str">
        <f>IF($G157&lt;&gt;" ",vysl!$A157," ")</f>
        <v xml:space="preserve"> </v>
      </c>
    </row>
    <row r="158" spans="1:9">
      <c r="A158" s="9" t="str">
        <f t="shared" si="4"/>
        <v xml:space="preserve"> </v>
      </c>
      <c r="B158" s="1" t="str">
        <f>IF($G158 &lt;&gt; " ",cas!A159," ")</f>
        <v xml:space="preserve"> </v>
      </c>
      <c r="C158" s="6" t="str">
        <f>IF($G158&lt;&gt;" ",INDEX(meno!$B:$B,MATCH(B158,meno!$A:$A,0),1)," ")</f>
        <v xml:space="preserve"> </v>
      </c>
      <c r="D158" s="6" t="str">
        <f>IF($G158&lt;&gt;" ",IF(INDEX(meno!$E:$E,MATCH(B158,meno!$A:$A,0),1)=0," ",INDEX(meno!$E:$E,MATCH(B158,meno!$A:$A,0),1))," ")</f>
        <v xml:space="preserve"> </v>
      </c>
      <c r="E158" s="7" t="str">
        <f>IF($B158&lt;&gt;" ",IF(INDEX(meno!$F:$F,MATCH($B158,meno!$A:$A,0),1)=0," ",UPPER(INDEX(meno!$F:$F,MATCH($B158,meno!$A:$A,0),1)))," ")</f>
        <v xml:space="preserve"> </v>
      </c>
      <c r="F158" s="18" t="str">
        <f>IF($G158&lt;&gt;" ",INDEX(meno!$D:$D,MATCH(B158,meno!$A:$A,0),1)," ")</f>
        <v xml:space="preserve"> </v>
      </c>
      <c r="G158" s="5" t="str">
        <f>IF(vysl!$H158="D",IF(HOUR(cas!$B159)=9,"DNF",IF(HOUR(cas!$B159)=8,"DQ",cas!$B159))," ")</f>
        <v xml:space="preserve"> </v>
      </c>
      <c r="H158" s="7" t="str">
        <f t="shared" si="5"/>
        <v xml:space="preserve"> </v>
      </c>
      <c r="I158" s="9" t="str">
        <f>IF($G158&lt;&gt;" ",vysl!$A158," ")</f>
        <v xml:space="preserve"> </v>
      </c>
    </row>
    <row r="159" spans="1:9">
      <c r="A159" s="9" t="str">
        <f t="shared" si="4"/>
        <v xml:space="preserve"> </v>
      </c>
      <c r="B159" s="1" t="str">
        <f>IF($G159 &lt;&gt; " ",cas!A160," ")</f>
        <v xml:space="preserve"> </v>
      </c>
      <c r="C159" s="6" t="str">
        <f>IF($G159&lt;&gt;" ",INDEX(meno!$B:$B,MATCH(B159,meno!$A:$A,0),1)," ")</f>
        <v xml:space="preserve"> </v>
      </c>
      <c r="D159" s="6" t="str">
        <f>IF($G159&lt;&gt;" ",IF(INDEX(meno!$E:$E,MATCH(B159,meno!$A:$A,0),1)=0," ",INDEX(meno!$E:$E,MATCH(B159,meno!$A:$A,0),1))," ")</f>
        <v xml:space="preserve"> </v>
      </c>
      <c r="E159" s="7" t="str">
        <f>IF($B159&lt;&gt;" ",IF(INDEX(meno!$F:$F,MATCH($B159,meno!$A:$A,0),1)=0," ",UPPER(INDEX(meno!$F:$F,MATCH($B159,meno!$A:$A,0),1)))," ")</f>
        <v xml:space="preserve"> </v>
      </c>
      <c r="F159" s="18" t="str">
        <f>IF($G159&lt;&gt;" ",INDEX(meno!$D:$D,MATCH(B159,meno!$A:$A,0),1)," ")</f>
        <v xml:space="preserve"> </v>
      </c>
      <c r="G159" s="5" t="str">
        <f>IF(vysl!$H159="D",IF(HOUR(cas!$B160)=9,"DNF",IF(HOUR(cas!$B160)=8,"DQ",cas!$B160))," ")</f>
        <v xml:space="preserve"> </v>
      </c>
      <c r="H159" s="7" t="str">
        <f t="shared" si="5"/>
        <v xml:space="preserve"> </v>
      </c>
      <c r="I159" s="9" t="str">
        <f>IF($G159&lt;&gt;" ",vysl!$A159," ")</f>
        <v xml:space="preserve"> </v>
      </c>
    </row>
    <row r="160" spans="1:9">
      <c r="A160" s="9" t="str">
        <f t="shared" si="4"/>
        <v xml:space="preserve"> </v>
      </c>
      <c r="B160" s="1" t="str">
        <f>IF($G160 &lt;&gt; " ",cas!A161," ")</f>
        <v xml:space="preserve"> </v>
      </c>
      <c r="C160" s="6" t="str">
        <f>IF($G160&lt;&gt;" ",INDEX(meno!$B:$B,MATCH(B160,meno!$A:$A,0),1)," ")</f>
        <v xml:space="preserve"> </v>
      </c>
      <c r="D160" s="6" t="str">
        <f>IF($G160&lt;&gt;" ",IF(INDEX(meno!$E:$E,MATCH(B160,meno!$A:$A,0),1)=0," ",INDEX(meno!$E:$E,MATCH(B160,meno!$A:$A,0),1))," ")</f>
        <v xml:space="preserve"> </v>
      </c>
      <c r="E160" s="7" t="str">
        <f>IF($B160&lt;&gt;" ",IF(INDEX(meno!$F:$F,MATCH($B160,meno!$A:$A,0),1)=0," ",UPPER(INDEX(meno!$F:$F,MATCH($B160,meno!$A:$A,0),1)))," ")</f>
        <v xml:space="preserve"> </v>
      </c>
      <c r="F160" s="18" t="str">
        <f>IF($G160&lt;&gt;" ",INDEX(meno!$D:$D,MATCH(B160,meno!$A:$A,0),1)," ")</f>
        <v xml:space="preserve"> </v>
      </c>
      <c r="G160" s="5" t="str">
        <f>IF(vysl!$H160="D",IF(HOUR(cas!$B161)=9,"DNF",IF(HOUR(cas!$B161)=8,"DQ",cas!$B161))," ")</f>
        <v xml:space="preserve"> </v>
      </c>
      <c r="H160" s="7" t="str">
        <f t="shared" si="5"/>
        <v xml:space="preserve"> </v>
      </c>
      <c r="I160" s="9" t="str">
        <f>IF($G160&lt;&gt;" ",vysl!$A160," ")</f>
        <v xml:space="preserve"> </v>
      </c>
    </row>
    <row r="161" spans="1:9">
      <c r="A161" s="9" t="str">
        <f t="shared" si="4"/>
        <v xml:space="preserve"> </v>
      </c>
      <c r="B161" s="1" t="str">
        <f>IF($G161 &lt;&gt; " ",cas!A162," ")</f>
        <v xml:space="preserve"> </v>
      </c>
      <c r="C161" s="6" t="str">
        <f>IF($G161&lt;&gt;" ",INDEX(meno!$B:$B,MATCH(B161,meno!$A:$A,0),1)," ")</f>
        <v xml:space="preserve"> </v>
      </c>
      <c r="D161" s="6" t="str">
        <f>IF($G161&lt;&gt;" ",IF(INDEX(meno!$E:$E,MATCH(B161,meno!$A:$A,0),1)=0," ",INDEX(meno!$E:$E,MATCH(B161,meno!$A:$A,0),1))," ")</f>
        <v xml:space="preserve"> </v>
      </c>
      <c r="E161" s="7" t="str">
        <f>IF($B161&lt;&gt;" ",IF(INDEX(meno!$F:$F,MATCH($B161,meno!$A:$A,0),1)=0," ",UPPER(INDEX(meno!$F:$F,MATCH($B161,meno!$A:$A,0),1)))," ")</f>
        <v xml:space="preserve"> </v>
      </c>
      <c r="F161" s="18" t="str">
        <f>IF($G161&lt;&gt;" ",INDEX(meno!$D:$D,MATCH(B161,meno!$A:$A,0),1)," ")</f>
        <v xml:space="preserve"> </v>
      </c>
      <c r="G161" s="5" t="str">
        <f>IF(vysl!$H161="D",IF(HOUR(cas!$B162)=9,"DNF",IF(HOUR(cas!$B162)=8,"DQ",cas!$B162))," ")</f>
        <v xml:space="preserve"> </v>
      </c>
      <c r="H161" s="7" t="str">
        <f t="shared" si="5"/>
        <v xml:space="preserve"> </v>
      </c>
      <c r="I161" s="9" t="str">
        <f>IF($G161&lt;&gt;" ",vysl!$A161," ")</f>
        <v xml:space="preserve"> </v>
      </c>
    </row>
    <row r="162" spans="1:9">
      <c r="A162" s="9" t="str">
        <f t="shared" si="4"/>
        <v xml:space="preserve"> </v>
      </c>
      <c r="B162" s="1" t="str">
        <f>IF($G162 &lt;&gt; " ",cas!A163," ")</f>
        <v xml:space="preserve"> </v>
      </c>
      <c r="C162" s="6" t="str">
        <f>IF($G162&lt;&gt;" ",INDEX(meno!$B:$B,MATCH(B162,meno!$A:$A,0),1)," ")</f>
        <v xml:space="preserve"> </v>
      </c>
      <c r="D162" s="6" t="str">
        <f>IF($G162&lt;&gt;" ",IF(INDEX(meno!$E:$E,MATCH(B162,meno!$A:$A,0),1)=0," ",INDEX(meno!$E:$E,MATCH(B162,meno!$A:$A,0),1))," ")</f>
        <v xml:space="preserve"> </v>
      </c>
      <c r="E162" s="7" t="str">
        <f>IF($B162&lt;&gt;" ",IF(INDEX(meno!$F:$F,MATCH($B162,meno!$A:$A,0),1)=0," ",UPPER(INDEX(meno!$F:$F,MATCH($B162,meno!$A:$A,0),1)))," ")</f>
        <v xml:space="preserve"> </v>
      </c>
      <c r="F162" s="18" t="str">
        <f>IF($G162&lt;&gt;" ",INDEX(meno!$D:$D,MATCH(B162,meno!$A:$A,0),1)," ")</f>
        <v xml:space="preserve"> </v>
      </c>
      <c r="G162" s="5" t="str">
        <f>IF(vysl!$H162="D",IF(HOUR(cas!$B163)=9,"DNF",IF(HOUR(cas!$B163)=8,"DQ",cas!$B163))," ")</f>
        <v xml:space="preserve"> </v>
      </c>
      <c r="H162" s="7" t="str">
        <f t="shared" si="5"/>
        <v xml:space="preserve"> </v>
      </c>
      <c r="I162" s="9" t="str">
        <f>IF($G162&lt;&gt;" ",vysl!$A162," ")</f>
        <v xml:space="preserve"> </v>
      </c>
    </row>
    <row r="163" spans="1:9">
      <c r="A163" s="9" t="str">
        <f t="shared" si="4"/>
        <v xml:space="preserve"> </v>
      </c>
      <c r="B163" s="1" t="str">
        <f>IF($G163 &lt;&gt; " ",cas!A164," ")</f>
        <v xml:space="preserve"> </v>
      </c>
      <c r="C163" s="6" t="str">
        <f>IF($G163&lt;&gt;" ",INDEX(meno!$B:$B,MATCH(B163,meno!$A:$A,0),1)," ")</f>
        <v xml:space="preserve"> </v>
      </c>
      <c r="D163" s="6" t="str">
        <f>IF($G163&lt;&gt;" ",IF(INDEX(meno!$E:$E,MATCH(B163,meno!$A:$A,0),1)=0," ",INDEX(meno!$E:$E,MATCH(B163,meno!$A:$A,0),1))," ")</f>
        <v xml:space="preserve"> </v>
      </c>
      <c r="E163" s="7" t="str">
        <f>IF($B163&lt;&gt;" ",IF(INDEX(meno!$F:$F,MATCH($B163,meno!$A:$A,0),1)=0," ",UPPER(INDEX(meno!$F:$F,MATCH($B163,meno!$A:$A,0),1)))," ")</f>
        <v xml:space="preserve"> </v>
      </c>
      <c r="F163" s="18" t="str">
        <f>IF($G163&lt;&gt;" ",INDEX(meno!$D:$D,MATCH(B163,meno!$A:$A,0),1)," ")</f>
        <v xml:space="preserve"> </v>
      </c>
      <c r="G163" s="5" t="str">
        <f>IF(vysl!$H163="D",IF(HOUR(cas!$B164)=9,"DNF",IF(HOUR(cas!$B164)=8,"DQ",cas!$B164))," ")</f>
        <v xml:space="preserve"> </v>
      </c>
      <c r="H163" s="7" t="str">
        <f t="shared" si="5"/>
        <v xml:space="preserve"> </v>
      </c>
      <c r="I163" s="9" t="str">
        <f>IF($G163&lt;&gt;" ",vysl!$A163," ")</f>
        <v xml:space="preserve"> </v>
      </c>
    </row>
    <row r="164" spans="1:9">
      <c r="A164" s="9" t="str">
        <f t="shared" si="4"/>
        <v xml:space="preserve"> </v>
      </c>
      <c r="B164" s="1" t="str">
        <f>IF($G164 &lt;&gt; " ",cas!A165," ")</f>
        <v xml:space="preserve"> </v>
      </c>
      <c r="C164" s="6" t="str">
        <f>IF($G164&lt;&gt;" ",INDEX(meno!$B:$B,MATCH(B164,meno!$A:$A,0),1)," ")</f>
        <v xml:space="preserve"> </v>
      </c>
      <c r="D164" s="6" t="str">
        <f>IF($G164&lt;&gt;" ",IF(INDEX(meno!$E:$E,MATCH(B164,meno!$A:$A,0),1)=0," ",INDEX(meno!$E:$E,MATCH(B164,meno!$A:$A,0),1))," ")</f>
        <v xml:space="preserve"> </v>
      </c>
      <c r="E164" s="7" t="str">
        <f>IF($B164&lt;&gt;" ",IF(INDEX(meno!$F:$F,MATCH($B164,meno!$A:$A,0),1)=0," ",UPPER(INDEX(meno!$F:$F,MATCH($B164,meno!$A:$A,0),1)))," ")</f>
        <v xml:space="preserve"> </v>
      </c>
      <c r="F164" s="18" t="str">
        <f>IF($G164&lt;&gt;" ",INDEX(meno!$D:$D,MATCH(B164,meno!$A:$A,0),1)," ")</f>
        <v xml:space="preserve"> </v>
      </c>
      <c r="G164" s="5" t="str">
        <f>IF(vysl!$H164="D",IF(HOUR(cas!$B165)=9,"DNF",IF(HOUR(cas!$B165)=8,"DQ",cas!$B165))," ")</f>
        <v xml:space="preserve"> </v>
      </c>
      <c r="H164" s="7" t="str">
        <f t="shared" si="5"/>
        <v xml:space="preserve"> </v>
      </c>
      <c r="I164" s="9" t="str">
        <f>IF($G164&lt;&gt;" ",vysl!$A164," ")</f>
        <v xml:space="preserve"> </v>
      </c>
    </row>
    <row r="165" spans="1:9">
      <c r="A165" s="9" t="str">
        <f t="shared" si="4"/>
        <v xml:space="preserve"> </v>
      </c>
      <c r="B165" s="1" t="str">
        <f>IF($G165 &lt;&gt; " ",cas!A166," ")</f>
        <v xml:space="preserve"> </v>
      </c>
      <c r="C165" s="6" t="str">
        <f>IF($G165&lt;&gt;" ",INDEX(meno!$B:$B,MATCH(B165,meno!$A:$A,0),1)," ")</f>
        <v xml:space="preserve"> </v>
      </c>
      <c r="D165" s="6" t="str">
        <f>IF($G165&lt;&gt;" ",IF(INDEX(meno!$E:$E,MATCH(B165,meno!$A:$A,0),1)=0," ",INDEX(meno!$E:$E,MATCH(B165,meno!$A:$A,0),1))," ")</f>
        <v xml:space="preserve"> </v>
      </c>
      <c r="E165" s="7" t="str">
        <f>IF($B165&lt;&gt;" ",IF(INDEX(meno!$F:$F,MATCH($B165,meno!$A:$A,0),1)=0," ",UPPER(INDEX(meno!$F:$F,MATCH($B165,meno!$A:$A,0),1)))," ")</f>
        <v xml:space="preserve"> </v>
      </c>
      <c r="F165" s="18" t="str">
        <f>IF($G165&lt;&gt;" ",INDEX(meno!$D:$D,MATCH(B165,meno!$A:$A,0),1)," ")</f>
        <v xml:space="preserve"> </v>
      </c>
      <c r="G165" s="5" t="str">
        <f>IF(vysl!$H165="D",IF(HOUR(cas!$B166)=9,"DNF",IF(HOUR(cas!$B166)=8,"DQ",cas!$B166))," ")</f>
        <v xml:space="preserve"> </v>
      </c>
      <c r="H165" s="7" t="str">
        <f t="shared" si="5"/>
        <v xml:space="preserve"> </v>
      </c>
      <c r="I165" s="9" t="str">
        <f>IF($G165&lt;&gt;" ",vysl!$A165," ")</f>
        <v xml:space="preserve"> </v>
      </c>
    </row>
    <row r="166" spans="1:9">
      <c r="A166" s="9" t="str">
        <f t="shared" si="4"/>
        <v xml:space="preserve"> </v>
      </c>
      <c r="B166" s="1" t="str">
        <f>IF($G166 &lt;&gt; " ",cas!A167," ")</f>
        <v xml:space="preserve"> </v>
      </c>
      <c r="C166" s="6" t="str">
        <f>IF($G166&lt;&gt;" ",INDEX(meno!$B:$B,MATCH(B166,meno!$A:$A,0),1)," ")</f>
        <v xml:space="preserve"> </v>
      </c>
      <c r="D166" s="6" t="str">
        <f>IF($G166&lt;&gt;" ",IF(INDEX(meno!$E:$E,MATCH(B166,meno!$A:$A,0),1)=0," ",INDEX(meno!$E:$E,MATCH(B166,meno!$A:$A,0),1))," ")</f>
        <v xml:space="preserve"> </v>
      </c>
      <c r="E166" s="7" t="str">
        <f>IF($B166&lt;&gt;" ",IF(INDEX(meno!$F:$F,MATCH($B166,meno!$A:$A,0),1)=0," ",UPPER(INDEX(meno!$F:$F,MATCH($B166,meno!$A:$A,0),1)))," ")</f>
        <v xml:space="preserve"> </v>
      </c>
      <c r="F166" s="18" t="str">
        <f>IF($G166&lt;&gt;" ",INDEX(meno!$D:$D,MATCH(B166,meno!$A:$A,0),1)," ")</f>
        <v xml:space="preserve"> </v>
      </c>
      <c r="G166" s="5" t="str">
        <f>IF(vysl!$H166="D",IF(HOUR(cas!$B167)=9,"DNF",IF(HOUR(cas!$B167)=8,"DQ",cas!$B167))," ")</f>
        <v xml:space="preserve"> </v>
      </c>
      <c r="H166" s="7" t="str">
        <f t="shared" si="5"/>
        <v xml:space="preserve"> </v>
      </c>
      <c r="I166" s="9" t="str">
        <f>IF($G166&lt;&gt;" ",vysl!$A166," ")</f>
        <v xml:space="preserve"> </v>
      </c>
    </row>
    <row r="167" spans="1:9">
      <c r="A167" s="9" t="str">
        <f t="shared" si="4"/>
        <v xml:space="preserve"> </v>
      </c>
      <c r="B167" s="1" t="str">
        <f>IF($G167 &lt;&gt; " ",cas!A168," ")</f>
        <v xml:space="preserve"> </v>
      </c>
      <c r="C167" s="6" t="str">
        <f>IF($G167&lt;&gt;" ",INDEX(meno!$B:$B,MATCH(B167,meno!$A:$A,0),1)," ")</f>
        <v xml:space="preserve"> </v>
      </c>
      <c r="D167" s="6" t="str">
        <f>IF($G167&lt;&gt;" ",IF(INDEX(meno!$E:$E,MATCH(B167,meno!$A:$A,0),1)=0," ",INDEX(meno!$E:$E,MATCH(B167,meno!$A:$A,0),1))," ")</f>
        <v xml:space="preserve"> </v>
      </c>
      <c r="E167" s="7" t="str">
        <f>IF($B167&lt;&gt;" ",IF(INDEX(meno!$F:$F,MATCH($B167,meno!$A:$A,0),1)=0," ",UPPER(INDEX(meno!$F:$F,MATCH($B167,meno!$A:$A,0),1)))," ")</f>
        <v xml:space="preserve"> </v>
      </c>
      <c r="F167" s="18" t="str">
        <f>IF($G167&lt;&gt;" ",INDEX(meno!$D:$D,MATCH(B167,meno!$A:$A,0),1)," ")</f>
        <v xml:space="preserve"> </v>
      </c>
      <c r="G167" s="5" t="str">
        <f>IF(vysl!$H167="D",IF(HOUR(cas!$B168)=9,"DNF",IF(HOUR(cas!$B168)=8,"DQ",cas!$B168))," ")</f>
        <v xml:space="preserve"> </v>
      </c>
      <c r="H167" s="7" t="str">
        <f t="shared" si="5"/>
        <v xml:space="preserve"> </v>
      </c>
      <c r="I167" s="9" t="str">
        <f>IF($G167&lt;&gt;" ",vysl!$A167," ")</f>
        <v xml:space="preserve"> </v>
      </c>
    </row>
    <row r="168" spans="1:9">
      <c r="A168" s="9" t="str">
        <f t="shared" si="4"/>
        <v xml:space="preserve"> </v>
      </c>
      <c r="B168" s="1" t="str">
        <f>IF($G168 &lt;&gt; " ",cas!A169," ")</f>
        <v xml:space="preserve"> </v>
      </c>
      <c r="C168" s="6" t="str">
        <f>IF($G168&lt;&gt;" ",INDEX(meno!$B:$B,MATCH(B168,meno!$A:$A,0),1)," ")</f>
        <v xml:space="preserve"> </v>
      </c>
      <c r="D168" s="6" t="str">
        <f>IF($G168&lt;&gt;" ",IF(INDEX(meno!$E:$E,MATCH(B168,meno!$A:$A,0),1)=0," ",INDEX(meno!$E:$E,MATCH(B168,meno!$A:$A,0),1))," ")</f>
        <v xml:space="preserve"> </v>
      </c>
      <c r="E168" s="7" t="str">
        <f>IF($B168&lt;&gt;" ",IF(INDEX(meno!$F:$F,MATCH($B168,meno!$A:$A,0),1)=0," ",UPPER(INDEX(meno!$F:$F,MATCH($B168,meno!$A:$A,0),1)))," ")</f>
        <v xml:space="preserve"> </v>
      </c>
      <c r="F168" s="18" t="str">
        <f>IF($G168&lt;&gt;" ",INDEX(meno!$D:$D,MATCH(B168,meno!$A:$A,0),1)," ")</f>
        <v xml:space="preserve"> </v>
      </c>
      <c r="G168" s="5" t="str">
        <f>IF(vysl!$H168="D",IF(HOUR(cas!$B169)=9,"DNF",IF(HOUR(cas!$B169)=8,"DQ",cas!$B169))," ")</f>
        <v xml:space="preserve"> </v>
      </c>
      <c r="H168" s="7" t="str">
        <f t="shared" si="5"/>
        <v xml:space="preserve"> </v>
      </c>
      <c r="I168" s="9" t="str">
        <f>IF($G168&lt;&gt;" ",vysl!$A168," ")</f>
        <v xml:space="preserve"> </v>
      </c>
    </row>
    <row r="169" spans="1:9">
      <c r="A169" s="9" t="str">
        <f t="shared" si="4"/>
        <v xml:space="preserve"> </v>
      </c>
      <c r="B169" s="1" t="str">
        <f>IF($G169 &lt;&gt; " ",cas!A170," ")</f>
        <v xml:space="preserve"> </v>
      </c>
      <c r="C169" s="6" t="str">
        <f>IF($G169&lt;&gt;" ",INDEX(meno!$B:$B,MATCH(B169,meno!$A:$A,0),1)," ")</f>
        <v xml:space="preserve"> </v>
      </c>
      <c r="D169" s="6" t="str">
        <f>IF($G169&lt;&gt;" ",IF(INDEX(meno!$E:$E,MATCH(B169,meno!$A:$A,0),1)=0," ",INDEX(meno!$E:$E,MATCH(B169,meno!$A:$A,0),1))," ")</f>
        <v xml:space="preserve"> </v>
      </c>
      <c r="E169" s="7" t="str">
        <f>IF($B169&lt;&gt;" ",IF(INDEX(meno!$F:$F,MATCH($B169,meno!$A:$A,0),1)=0," ",UPPER(INDEX(meno!$F:$F,MATCH($B169,meno!$A:$A,0),1)))," ")</f>
        <v xml:space="preserve"> </v>
      </c>
      <c r="F169" s="18" t="str">
        <f>IF($G169&lt;&gt;" ",INDEX(meno!$D:$D,MATCH(B169,meno!$A:$A,0),1)," ")</f>
        <v xml:space="preserve"> </v>
      </c>
      <c r="G169" s="5" t="str">
        <f>IF(vysl!$H169="D",IF(HOUR(cas!$B170)=9,"DNF",IF(HOUR(cas!$B170)=8,"DQ",cas!$B170))," ")</f>
        <v xml:space="preserve"> </v>
      </c>
      <c r="H169" s="7" t="str">
        <f t="shared" si="5"/>
        <v xml:space="preserve"> </v>
      </c>
      <c r="I169" s="9" t="str">
        <f>IF($G169&lt;&gt;" ",vysl!$A169," ")</f>
        <v xml:space="preserve"> </v>
      </c>
    </row>
    <row r="170" spans="1:9">
      <c r="A170" s="9" t="str">
        <f t="shared" si="4"/>
        <v xml:space="preserve"> </v>
      </c>
      <c r="B170" s="1" t="str">
        <f>IF($G170 &lt;&gt; " ",cas!A171," ")</f>
        <v xml:space="preserve"> </v>
      </c>
      <c r="C170" s="6" t="str">
        <f>IF($G170&lt;&gt;" ",INDEX(meno!$B:$B,MATCH(B170,meno!$A:$A,0),1)," ")</f>
        <v xml:space="preserve"> </v>
      </c>
      <c r="D170" s="6" t="str">
        <f>IF($G170&lt;&gt;" ",IF(INDEX(meno!$E:$E,MATCH(B170,meno!$A:$A,0),1)=0," ",INDEX(meno!$E:$E,MATCH(B170,meno!$A:$A,0),1))," ")</f>
        <v xml:space="preserve"> </v>
      </c>
      <c r="E170" s="7" t="str">
        <f>IF($B170&lt;&gt;" ",IF(INDEX(meno!$F:$F,MATCH($B170,meno!$A:$A,0),1)=0," ",UPPER(INDEX(meno!$F:$F,MATCH($B170,meno!$A:$A,0),1)))," ")</f>
        <v xml:space="preserve"> </v>
      </c>
      <c r="F170" s="18" t="str">
        <f>IF($G170&lt;&gt;" ",INDEX(meno!$D:$D,MATCH(B170,meno!$A:$A,0),1)," ")</f>
        <v xml:space="preserve"> </v>
      </c>
      <c r="G170" s="5" t="str">
        <f>IF(vysl!$H170="D",IF(HOUR(cas!$B171)=9,"DNF",IF(HOUR(cas!$B171)=8,"DQ",cas!$B171))," ")</f>
        <v xml:space="preserve"> </v>
      </c>
      <c r="H170" s="7" t="str">
        <f t="shared" si="5"/>
        <v xml:space="preserve"> </v>
      </c>
      <c r="I170" s="9" t="str">
        <f>IF($G170&lt;&gt;" ",vysl!$A170," ")</f>
        <v xml:space="preserve"> </v>
      </c>
    </row>
    <row r="171" spans="1:9">
      <c r="A171" s="9" t="str">
        <f t="shared" si="4"/>
        <v xml:space="preserve"> </v>
      </c>
      <c r="B171" s="1" t="str">
        <f>IF($G171 &lt;&gt; " ",cas!A172," ")</f>
        <v xml:space="preserve"> </v>
      </c>
      <c r="C171" s="6" t="str">
        <f>IF($G171&lt;&gt;" ",INDEX(meno!$B:$B,MATCH(B171,meno!$A:$A,0),1)," ")</f>
        <v xml:space="preserve"> </v>
      </c>
      <c r="D171" s="6" t="str">
        <f>IF($G171&lt;&gt;" ",IF(INDEX(meno!$E:$E,MATCH(B171,meno!$A:$A,0),1)=0," ",INDEX(meno!$E:$E,MATCH(B171,meno!$A:$A,0),1))," ")</f>
        <v xml:space="preserve"> </v>
      </c>
      <c r="E171" s="7" t="str">
        <f>IF($B171&lt;&gt;" ",IF(INDEX(meno!$F:$F,MATCH($B171,meno!$A:$A,0),1)=0," ",UPPER(INDEX(meno!$F:$F,MATCH($B171,meno!$A:$A,0),1)))," ")</f>
        <v xml:space="preserve"> </v>
      </c>
      <c r="F171" s="18" t="str">
        <f>IF($G171&lt;&gt;" ",INDEX(meno!$D:$D,MATCH(B171,meno!$A:$A,0),1)," ")</f>
        <v xml:space="preserve"> </v>
      </c>
      <c r="G171" s="5" t="str">
        <f>IF(vysl!$H171="D",IF(HOUR(cas!$B172)=9,"DNF",IF(HOUR(cas!$B172)=8,"DQ",cas!$B172))," ")</f>
        <v xml:space="preserve"> </v>
      </c>
      <c r="H171" s="7" t="str">
        <f t="shared" si="5"/>
        <v xml:space="preserve"> </v>
      </c>
      <c r="I171" s="9" t="str">
        <f>IF($G171&lt;&gt;" ",vysl!$A171," ")</f>
        <v xml:space="preserve"> </v>
      </c>
    </row>
    <row r="172" spans="1:9">
      <c r="A172" s="9" t="str">
        <f t="shared" si="4"/>
        <v xml:space="preserve"> </v>
      </c>
      <c r="B172" s="1" t="str">
        <f>IF($G172 &lt;&gt; " ",cas!A173," ")</f>
        <v xml:space="preserve"> </v>
      </c>
      <c r="C172" s="6" t="str">
        <f>IF($G172&lt;&gt;" ",INDEX(meno!$B:$B,MATCH(B172,meno!$A:$A,0),1)," ")</f>
        <v xml:space="preserve"> </v>
      </c>
      <c r="D172" s="6" t="str">
        <f>IF($G172&lt;&gt;" ",IF(INDEX(meno!$E:$E,MATCH(B172,meno!$A:$A,0),1)=0," ",INDEX(meno!$E:$E,MATCH(B172,meno!$A:$A,0),1))," ")</f>
        <v xml:space="preserve"> </v>
      </c>
      <c r="E172" s="7" t="str">
        <f>IF($B172&lt;&gt;" ",IF(INDEX(meno!$F:$F,MATCH($B172,meno!$A:$A,0),1)=0," ",UPPER(INDEX(meno!$F:$F,MATCH($B172,meno!$A:$A,0),1)))," ")</f>
        <v xml:space="preserve"> </v>
      </c>
      <c r="F172" s="18" t="str">
        <f>IF($G172&lt;&gt;" ",INDEX(meno!$D:$D,MATCH(B172,meno!$A:$A,0),1)," ")</f>
        <v xml:space="preserve"> </v>
      </c>
      <c r="G172" s="5" t="str">
        <f>IF(vysl!$H172="D",IF(HOUR(cas!$B173)=9,"DNF",IF(HOUR(cas!$B173)=8,"DQ",cas!$B173))," ")</f>
        <v xml:space="preserve"> </v>
      </c>
      <c r="H172" s="7" t="str">
        <f t="shared" si="5"/>
        <v xml:space="preserve"> </v>
      </c>
      <c r="I172" s="9" t="str">
        <f>IF($G172&lt;&gt;" ",vysl!$A172," ")</f>
        <v xml:space="preserve"> </v>
      </c>
    </row>
    <row r="173" spans="1:9">
      <c r="A173" s="9" t="str">
        <f t="shared" si="4"/>
        <v xml:space="preserve"> </v>
      </c>
      <c r="B173" s="1" t="str">
        <f>IF($G173 &lt;&gt; " ",cas!A174," ")</f>
        <v xml:space="preserve"> </v>
      </c>
      <c r="C173" s="6" t="str">
        <f>IF($G173&lt;&gt;" ",INDEX(meno!$B:$B,MATCH(B173,meno!$A:$A,0),1)," ")</f>
        <v xml:space="preserve"> </v>
      </c>
      <c r="D173" s="6" t="str">
        <f>IF($G173&lt;&gt;" ",IF(INDEX(meno!$E:$E,MATCH(B173,meno!$A:$A,0),1)=0," ",INDEX(meno!$E:$E,MATCH(B173,meno!$A:$A,0),1))," ")</f>
        <v xml:space="preserve"> </v>
      </c>
      <c r="E173" s="7" t="str">
        <f>IF($B173&lt;&gt;" ",IF(INDEX(meno!$F:$F,MATCH($B173,meno!$A:$A,0),1)=0," ",UPPER(INDEX(meno!$F:$F,MATCH($B173,meno!$A:$A,0),1)))," ")</f>
        <v xml:space="preserve"> </v>
      </c>
      <c r="F173" s="18" t="str">
        <f>IF($G173&lt;&gt;" ",INDEX(meno!$D:$D,MATCH(B173,meno!$A:$A,0),1)," ")</f>
        <v xml:space="preserve"> </v>
      </c>
      <c r="G173" s="5" t="str">
        <f>IF(vysl!$H173="D",IF(HOUR(cas!$B174)=9,"DNF",IF(HOUR(cas!$B174)=8,"DQ",cas!$B174))," ")</f>
        <v xml:space="preserve"> </v>
      </c>
      <c r="H173" s="7" t="str">
        <f t="shared" si="5"/>
        <v xml:space="preserve"> </v>
      </c>
      <c r="I173" s="9" t="str">
        <f>IF($G173&lt;&gt;" ",vysl!$A173," ")</f>
        <v xml:space="preserve"> </v>
      </c>
    </row>
    <row r="174" spans="1:9">
      <c r="A174" s="9" t="str">
        <f t="shared" si="4"/>
        <v xml:space="preserve"> </v>
      </c>
      <c r="B174" s="1" t="str">
        <f>IF($G174 &lt;&gt; " ",cas!A175," ")</f>
        <v xml:space="preserve"> </v>
      </c>
      <c r="C174" s="6" t="str">
        <f>IF($G174&lt;&gt;" ",INDEX(meno!$B:$B,MATCH(B174,meno!$A:$A,0),1)," ")</f>
        <v xml:space="preserve"> </v>
      </c>
      <c r="D174" s="6" t="str">
        <f>IF($G174&lt;&gt;" ",IF(INDEX(meno!$E:$E,MATCH(B174,meno!$A:$A,0),1)=0," ",INDEX(meno!$E:$E,MATCH(B174,meno!$A:$A,0),1))," ")</f>
        <v xml:space="preserve"> </v>
      </c>
      <c r="E174" s="7" t="str">
        <f>IF($B174&lt;&gt;" ",IF(INDEX(meno!$F:$F,MATCH($B174,meno!$A:$A,0),1)=0," ",UPPER(INDEX(meno!$F:$F,MATCH($B174,meno!$A:$A,0),1)))," ")</f>
        <v xml:space="preserve"> </v>
      </c>
      <c r="F174" s="18" t="str">
        <f>IF($G174&lt;&gt;" ",INDEX(meno!$D:$D,MATCH(B174,meno!$A:$A,0),1)," ")</f>
        <v xml:space="preserve"> </v>
      </c>
      <c r="G174" s="5" t="str">
        <f>IF(vysl!$H174="D",IF(HOUR(cas!$B175)=9,"DNF",IF(HOUR(cas!$B175)=8,"DQ",cas!$B175))," ")</f>
        <v xml:space="preserve"> </v>
      </c>
      <c r="H174" s="7" t="str">
        <f t="shared" si="5"/>
        <v xml:space="preserve"> </v>
      </c>
      <c r="I174" s="9" t="str">
        <f>IF($G174&lt;&gt;" ",vysl!$A174," ")</f>
        <v xml:space="preserve"> </v>
      </c>
    </row>
    <row r="175" spans="1:9">
      <c r="A175" s="9" t="str">
        <f t="shared" si="4"/>
        <v xml:space="preserve"> </v>
      </c>
      <c r="B175" s="1" t="str">
        <f>IF($G175 &lt;&gt; " ",cas!A176," ")</f>
        <v xml:space="preserve"> </v>
      </c>
      <c r="C175" s="6" t="str">
        <f>IF($G175&lt;&gt;" ",INDEX(meno!$B:$B,MATCH(B175,meno!$A:$A,0),1)," ")</f>
        <v xml:space="preserve"> </v>
      </c>
      <c r="D175" s="6" t="str">
        <f>IF($G175&lt;&gt;" ",IF(INDEX(meno!$E:$E,MATCH(B175,meno!$A:$A,0),1)=0," ",INDEX(meno!$E:$E,MATCH(B175,meno!$A:$A,0),1))," ")</f>
        <v xml:space="preserve"> </v>
      </c>
      <c r="E175" s="7" t="str">
        <f>IF($B175&lt;&gt;" ",IF(INDEX(meno!$F:$F,MATCH($B175,meno!$A:$A,0),1)=0," ",UPPER(INDEX(meno!$F:$F,MATCH($B175,meno!$A:$A,0),1)))," ")</f>
        <v xml:space="preserve"> </v>
      </c>
      <c r="F175" s="18" t="str">
        <f>IF($G175&lt;&gt;" ",INDEX(meno!$D:$D,MATCH(B175,meno!$A:$A,0),1)," ")</f>
        <v xml:space="preserve"> </v>
      </c>
      <c r="G175" s="5" t="str">
        <f>IF(vysl!$H175="D",IF(HOUR(cas!$B176)=9,"DNF",IF(HOUR(cas!$B176)=8,"DQ",cas!$B176))," ")</f>
        <v xml:space="preserve"> </v>
      </c>
      <c r="H175" s="7" t="str">
        <f t="shared" si="5"/>
        <v xml:space="preserve"> </v>
      </c>
      <c r="I175" s="9" t="str">
        <f>IF($G175&lt;&gt;" ",vysl!$A175," ")</f>
        <v xml:space="preserve"> </v>
      </c>
    </row>
    <row r="176" spans="1:9">
      <c r="A176" s="9" t="str">
        <f t="shared" si="4"/>
        <v xml:space="preserve"> </v>
      </c>
      <c r="B176" s="1" t="str">
        <f>IF($G176 &lt;&gt; " ",cas!A177," ")</f>
        <v xml:space="preserve"> </v>
      </c>
      <c r="C176" s="6" t="str">
        <f>IF($G176&lt;&gt;" ",INDEX(meno!$B:$B,MATCH(B176,meno!$A:$A,0),1)," ")</f>
        <v xml:space="preserve"> </v>
      </c>
      <c r="D176" s="6" t="str">
        <f>IF($G176&lt;&gt;" ",IF(INDEX(meno!$E:$E,MATCH(B176,meno!$A:$A,0),1)=0," ",INDEX(meno!$E:$E,MATCH(B176,meno!$A:$A,0),1))," ")</f>
        <v xml:space="preserve"> </v>
      </c>
      <c r="E176" s="7" t="str">
        <f>IF($B176&lt;&gt;" ",IF(INDEX(meno!$F:$F,MATCH($B176,meno!$A:$A,0),1)=0," ",UPPER(INDEX(meno!$F:$F,MATCH($B176,meno!$A:$A,0),1)))," ")</f>
        <v xml:space="preserve"> </v>
      </c>
      <c r="F176" s="18" t="str">
        <f>IF($G176&lt;&gt;" ",INDEX(meno!$D:$D,MATCH(B176,meno!$A:$A,0),1)," ")</f>
        <v xml:space="preserve"> </v>
      </c>
      <c r="G176" s="5" t="str">
        <f>IF(vysl!$H176="D",IF(HOUR(cas!$B177)=9,"DNF",IF(HOUR(cas!$B177)=8,"DQ",cas!$B177))," ")</f>
        <v xml:space="preserve"> </v>
      </c>
      <c r="H176" s="7" t="str">
        <f t="shared" si="5"/>
        <v xml:space="preserve"> </v>
      </c>
      <c r="I176" s="9" t="str">
        <f>IF($G176&lt;&gt;" ",vysl!$A176," ")</f>
        <v xml:space="preserve"> </v>
      </c>
    </row>
    <row r="177" spans="1:9">
      <c r="A177" s="9" t="str">
        <f t="shared" si="4"/>
        <v xml:space="preserve"> </v>
      </c>
      <c r="B177" s="1" t="str">
        <f>IF($G177 &lt;&gt; " ",cas!A178," ")</f>
        <v xml:space="preserve"> </v>
      </c>
      <c r="C177" s="6" t="str">
        <f>IF($G177&lt;&gt;" ",INDEX(meno!$B:$B,MATCH(B177,meno!$A:$A,0),1)," ")</f>
        <v xml:space="preserve"> </v>
      </c>
      <c r="D177" s="6" t="str">
        <f>IF($G177&lt;&gt;" ",IF(INDEX(meno!$E:$E,MATCH(B177,meno!$A:$A,0),1)=0," ",INDEX(meno!$E:$E,MATCH(B177,meno!$A:$A,0),1))," ")</f>
        <v xml:space="preserve"> </v>
      </c>
      <c r="E177" s="7" t="str">
        <f>IF($B177&lt;&gt;" ",IF(INDEX(meno!$F:$F,MATCH($B177,meno!$A:$A,0),1)=0," ",UPPER(INDEX(meno!$F:$F,MATCH($B177,meno!$A:$A,0),1)))," ")</f>
        <v xml:space="preserve"> </v>
      </c>
      <c r="F177" s="18" t="str">
        <f>IF($G177&lt;&gt;" ",INDEX(meno!$D:$D,MATCH(B177,meno!$A:$A,0),1)," ")</f>
        <v xml:space="preserve"> </v>
      </c>
      <c r="G177" s="5" t="str">
        <f>IF(vysl!$H177="D",IF(HOUR(cas!$B178)=9,"DNF",IF(HOUR(cas!$B178)=8,"DQ",cas!$B178))," ")</f>
        <v xml:space="preserve"> </v>
      </c>
      <c r="H177" s="7" t="str">
        <f t="shared" si="5"/>
        <v xml:space="preserve"> </v>
      </c>
      <c r="I177" s="9" t="str">
        <f>IF($G177&lt;&gt;" ",vysl!$A177," ")</f>
        <v xml:space="preserve"> </v>
      </c>
    </row>
    <row r="178" spans="1:9">
      <c r="A178" s="9" t="str">
        <f t="shared" si="4"/>
        <v xml:space="preserve"> </v>
      </c>
      <c r="B178" s="1" t="str">
        <f>IF($G178 &lt;&gt; " ",cas!A179," ")</f>
        <v xml:space="preserve"> </v>
      </c>
      <c r="C178" s="6" t="str">
        <f>IF($G178&lt;&gt;" ",INDEX(meno!$B:$B,MATCH(B178,meno!$A:$A,0),1)," ")</f>
        <v xml:space="preserve"> </v>
      </c>
      <c r="D178" s="6" t="str">
        <f>IF($G178&lt;&gt;" ",IF(INDEX(meno!$E:$E,MATCH(B178,meno!$A:$A,0),1)=0," ",INDEX(meno!$E:$E,MATCH(B178,meno!$A:$A,0),1))," ")</f>
        <v xml:space="preserve"> </v>
      </c>
      <c r="E178" s="7" t="str">
        <f>IF($B178&lt;&gt;" ",IF(INDEX(meno!$F:$F,MATCH($B178,meno!$A:$A,0),1)=0," ",UPPER(INDEX(meno!$F:$F,MATCH($B178,meno!$A:$A,0),1)))," ")</f>
        <v xml:space="preserve"> </v>
      </c>
      <c r="F178" s="18" t="str">
        <f>IF($G178&lt;&gt;" ",INDEX(meno!$D:$D,MATCH(B178,meno!$A:$A,0),1)," ")</f>
        <v xml:space="preserve"> </v>
      </c>
      <c r="G178" s="5" t="str">
        <f>IF(vysl!$H178="D",IF(HOUR(cas!$B179)=9,"DNF",IF(HOUR(cas!$B179)=8,"DQ",cas!$B179))," ")</f>
        <v xml:space="preserve"> </v>
      </c>
      <c r="H178" s="7" t="str">
        <f t="shared" si="5"/>
        <v xml:space="preserve"> </v>
      </c>
      <c r="I178" s="9" t="str">
        <f>IF($G178&lt;&gt;" ",vysl!$A178," ")</f>
        <v xml:space="preserve"> </v>
      </c>
    </row>
    <row r="179" spans="1:9">
      <c r="A179" s="9" t="str">
        <f t="shared" si="4"/>
        <v xml:space="preserve"> </v>
      </c>
      <c r="B179" s="1" t="str">
        <f>IF($G179 &lt;&gt; " ",cas!A180," ")</f>
        <v xml:space="preserve"> </v>
      </c>
      <c r="C179" s="6" t="str">
        <f>IF($G179&lt;&gt;" ",INDEX(meno!$B:$B,MATCH(B179,meno!$A:$A,0),1)," ")</f>
        <v xml:space="preserve"> </v>
      </c>
      <c r="D179" s="6" t="str">
        <f>IF($G179&lt;&gt;" ",IF(INDEX(meno!$E:$E,MATCH(B179,meno!$A:$A,0),1)=0," ",INDEX(meno!$E:$E,MATCH(B179,meno!$A:$A,0),1))," ")</f>
        <v xml:space="preserve"> </v>
      </c>
      <c r="E179" s="7" t="str">
        <f>IF($B179&lt;&gt;" ",IF(INDEX(meno!$F:$F,MATCH($B179,meno!$A:$A,0),1)=0," ",UPPER(INDEX(meno!$F:$F,MATCH($B179,meno!$A:$A,0),1)))," ")</f>
        <v xml:space="preserve"> </v>
      </c>
      <c r="F179" s="18" t="str">
        <f>IF($G179&lt;&gt;" ",INDEX(meno!$D:$D,MATCH(B179,meno!$A:$A,0),1)," ")</f>
        <v xml:space="preserve"> </v>
      </c>
      <c r="G179" s="5" t="str">
        <f>IF(vysl!$H179="D",IF(HOUR(cas!$B180)=9,"DNF",IF(HOUR(cas!$B180)=8,"DQ",cas!$B180))," ")</f>
        <v xml:space="preserve"> </v>
      </c>
      <c r="H179" s="7" t="str">
        <f t="shared" si="5"/>
        <v xml:space="preserve"> </v>
      </c>
      <c r="I179" s="9" t="str">
        <f>IF($G179&lt;&gt;" ",vysl!$A179," ")</f>
        <v xml:space="preserve"> </v>
      </c>
    </row>
    <row r="180" spans="1:9">
      <c r="A180" s="9" t="str">
        <f t="shared" si="4"/>
        <v xml:space="preserve"> </v>
      </c>
      <c r="B180" s="1" t="str">
        <f>IF($G180 &lt;&gt; " ",cas!A181," ")</f>
        <v xml:space="preserve"> </v>
      </c>
      <c r="C180" s="6" t="str">
        <f>IF($G180&lt;&gt;" ",INDEX(meno!$B:$B,MATCH(B180,meno!$A:$A,0),1)," ")</f>
        <v xml:space="preserve"> </v>
      </c>
      <c r="D180" s="6" t="str">
        <f>IF($G180&lt;&gt;" ",IF(INDEX(meno!$E:$E,MATCH(B180,meno!$A:$A,0),1)=0," ",INDEX(meno!$E:$E,MATCH(B180,meno!$A:$A,0),1))," ")</f>
        <v xml:space="preserve"> </v>
      </c>
      <c r="E180" s="7" t="str">
        <f>IF($B180&lt;&gt;" ",IF(INDEX(meno!$F:$F,MATCH($B180,meno!$A:$A,0),1)=0," ",UPPER(INDEX(meno!$F:$F,MATCH($B180,meno!$A:$A,0),1)))," ")</f>
        <v xml:space="preserve"> </v>
      </c>
      <c r="F180" s="18" t="str">
        <f>IF($G180&lt;&gt;" ",INDEX(meno!$D:$D,MATCH(B180,meno!$A:$A,0),1)," ")</f>
        <v xml:space="preserve"> </v>
      </c>
      <c r="G180" s="5" t="str">
        <f>IF(vysl!$H180="D",IF(HOUR(cas!$B181)=9,"DNF",IF(HOUR(cas!$B181)=8,"DQ",cas!$B181))," ")</f>
        <v xml:space="preserve"> </v>
      </c>
      <c r="H180" s="7" t="str">
        <f t="shared" si="5"/>
        <v xml:space="preserve"> </v>
      </c>
      <c r="I180" s="9" t="str">
        <f>IF($G180&lt;&gt;" ",vysl!$A180," ")</f>
        <v xml:space="preserve"> </v>
      </c>
    </row>
    <row r="181" spans="1:9">
      <c r="A181" s="9" t="str">
        <f t="shared" si="4"/>
        <v xml:space="preserve"> </v>
      </c>
      <c r="B181" s="1" t="str">
        <f>IF($G181 &lt;&gt; " ",cas!A182," ")</f>
        <v xml:space="preserve"> </v>
      </c>
      <c r="C181" s="6" t="str">
        <f>IF($G181&lt;&gt;" ",INDEX(meno!$B:$B,MATCH(B181,meno!$A:$A,0),1)," ")</f>
        <v xml:space="preserve"> </v>
      </c>
      <c r="D181" s="6" t="str">
        <f>IF($G181&lt;&gt;" ",IF(INDEX(meno!$E:$E,MATCH(B181,meno!$A:$A,0),1)=0," ",INDEX(meno!$E:$E,MATCH(B181,meno!$A:$A,0),1))," ")</f>
        <v xml:space="preserve"> </v>
      </c>
      <c r="E181" s="7" t="str">
        <f>IF($B181&lt;&gt;" ",IF(INDEX(meno!$F:$F,MATCH($B181,meno!$A:$A,0),1)=0," ",UPPER(INDEX(meno!$F:$F,MATCH($B181,meno!$A:$A,0),1)))," ")</f>
        <v xml:space="preserve"> </v>
      </c>
      <c r="F181" s="18" t="str">
        <f>IF($G181&lt;&gt;" ",INDEX(meno!$D:$D,MATCH(B181,meno!$A:$A,0),1)," ")</f>
        <v xml:space="preserve"> </v>
      </c>
      <c r="G181" s="5" t="str">
        <f>IF(vysl!$H181="D",IF(HOUR(cas!$B182)=9,"DNF",IF(HOUR(cas!$B182)=8,"DQ",cas!$B182))," ")</f>
        <v xml:space="preserve"> </v>
      </c>
      <c r="H181" s="7" t="str">
        <f t="shared" si="5"/>
        <v xml:space="preserve"> </v>
      </c>
      <c r="I181" s="9" t="str">
        <f>IF($G181&lt;&gt;" ",vysl!$A181," ")</f>
        <v xml:space="preserve"> </v>
      </c>
    </row>
    <row r="182" spans="1:9">
      <c r="A182" s="9" t="str">
        <f t="shared" si="4"/>
        <v xml:space="preserve"> </v>
      </c>
      <c r="B182" s="1" t="str">
        <f>IF($G182 &lt;&gt; " ",cas!A183," ")</f>
        <v xml:space="preserve"> </v>
      </c>
      <c r="C182" s="6" t="str">
        <f>IF($G182&lt;&gt;" ",INDEX(meno!$B:$B,MATCH(B182,meno!$A:$A,0),1)," ")</f>
        <v xml:space="preserve"> </v>
      </c>
      <c r="D182" s="6" t="str">
        <f>IF($G182&lt;&gt;" ",IF(INDEX(meno!$E:$E,MATCH(B182,meno!$A:$A,0),1)=0," ",INDEX(meno!$E:$E,MATCH(B182,meno!$A:$A,0),1))," ")</f>
        <v xml:space="preserve"> </v>
      </c>
      <c r="E182" s="7" t="str">
        <f>IF($B182&lt;&gt;" ",IF(INDEX(meno!$F:$F,MATCH($B182,meno!$A:$A,0),1)=0," ",UPPER(INDEX(meno!$F:$F,MATCH($B182,meno!$A:$A,0),1)))," ")</f>
        <v xml:space="preserve"> </v>
      </c>
      <c r="F182" s="18" t="str">
        <f>IF($G182&lt;&gt;" ",INDEX(meno!$D:$D,MATCH(B182,meno!$A:$A,0),1)," ")</f>
        <v xml:space="preserve"> </v>
      </c>
      <c r="G182" s="5" t="str">
        <f>IF(vysl!$H182="D",IF(HOUR(cas!$B183)=9,"DNF",IF(HOUR(cas!$B183)=8,"DQ",cas!$B183))," ")</f>
        <v xml:space="preserve"> </v>
      </c>
      <c r="H182" s="7" t="str">
        <f t="shared" si="5"/>
        <v xml:space="preserve"> </v>
      </c>
      <c r="I182" s="9" t="str">
        <f>IF($G182&lt;&gt;" ",vysl!$A182," ")</f>
        <v xml:space="preserve"> </v>
      </c>
    </row>
    <row r="183" spans="1:9">
      <c r="A183" s="9" t="str">
        <f t="shared" si="4"/>
        <v xml:space="preserve"> </v>
      </c>
      <c r="B183" s="1" t="str">
        <f>IF($G183 &lt;&gt; " ",cas!A184," ")</f>
        <v xml:space="preserve"> </v>
      </c>
      <c r="C183" s="6" t="str">
        <f>IF($G183&lt;&gt;" ",INDEX(meno!$B:$B,MATCH(B183,meno!$A:$A,0),1)," ")</f>
        <v xml:space="preserve"> </v>
      </c>
      <c r="D183" s="6" t="str">
        <f>IF($G183&lt;&gt;" ",IF(INDEX(meno!$E:$E,MATCH(B183,meno!$A:$A,0),1)=0," ",INDEX(meno!$E:$E,MATCH(B183,meno!$A:$A,0),1))," ")</f>
        <v xml:space="preserve"> </v>
      </c>
      <c r="E183" s="7" t="str">
        <f>IF($B183&lt;&gt;" ",IF(INDEX(meno!$F:$F,MATCH($B183,meno!$A:$A,0),1)=0," ",UPPER(INDEX(meno!$F:$F,MATCH($B183,meno!$A:$A,0),1)))," ")</f>
        <v xml:space="preserve"> </v>
      </c>
      <c r="F183" s="18" t="str">
        <f>IF($G183&lt;&gt;" ",INDEX(meno!$D:$D,MATCH(B183,meno!$A:$A,0),1)," ")</f>
        <v xml:space="preserve"> </v>
      </c>
      <c r="G183" s="5" t="str">
        <f>IF(vysl!$H183="D",IF(HOUR(cas!$B184)=9,"DNF",IF(HOUR(cas!$B184)=8,"DQ",cas!$B184))," ")</f>
        <v xml:space="preserve"> </v>
      </c>
      <c r="H183" s="7" t="str">
        <f t="shared" si="5"/>
        <v xml:space="preserve"> </v>
      </c>
      <c r="I183" s="9" t="str">
        <f>IF($G183&lt;&gt;" ",vysl!$A183," ")</f>
        <v xml:space="preserve"> </v>
      </c>
    </row>
    <row r="184" spans="1:9">
      <c r="A184" s="9" t="str">
        <f t="shared" si="4"/>
        <v xml:space="preserve"> </v>
      </c>
      <c r="B184" s="1" t="str">
        <f>IF($G184 &lt;&gt; " ",cas!A185," ")</f>
        <v xml:space="preserve"> </v>
      </c>
      <c r="C184" s="6" t="str">
        <f>IF($G184&lt;&gt;" ",INDEX(meno!$B:$B,MATCH(B184,meno!$A:$A,0),1)," ")</f>
        <v xml:space="preserve"> </v>
      </c>
      <c r="D184" s="6" t="str">
        <f>IF($G184&lt;&gt;" ",IF(INDEX(meno!$E:$E,MATCH(B184,meno!$A:$A,0),1)=0," ",INDEX(meno!$E:$E,MATCH(B184,meno!$A:$A,0),1))," ")</f>
        <v xml:space="preserve"> </v>
      </c>
      <c r="E184" s="7" t="str">
        <f>IF($B184&lt;&gt;" ",IF(INDEX(meno!$F:$F,MATCH($B184,meno!$A:$A,0),1)=0," ",UPPER(INDEX(meno!$F:$F,MATCH($B184,meno!$A:$A,0),1)))," ")</f>
        <v xml:space="preserve"> </v>
      </c>
      <c r="F184" s="18" t="str">
        <f>IF($G184&lt;&gt;" ",INDEX(meno!$D:$D,MATCH(B184,meno!$A:$A,0),1)," ")</f>
        <v xml:space="preserve"> </v>
      </c>
      <c r="G184" s="5" t="str">
        <f>IF(vysl!$H184="D",IF(HOUR(cas!$B185)=9,"DNF",IF(HOUR(cas!$B185)=8,"DQ",cas!$B185))," ")</f>
        <v xml:space="preserve"> </v>
      </c>
      <c r="H184" s="7" t="str">
        <f t="shared" si="5"/>
        <v xml:space="preserve"> </v>
      </c>
      <c r="I184" s="9" t="str">
        <f>IF($G184&lt;&gt;" ",vysl!$A184," ")</f>
        <v xml:space="preserve"> </v>
      </c>
    </row>
    <row r="185" spans="1:9">
      <c r="A185" s="9" t="str">
        <f t="shared" si="4"/>
        <v xml:space="preserve"> </v>
      </c>
      <c r="B185" s="1" t="str">
        <f>IF($G185 &lt;&gt; " ",cas!A186," ")</f>
        <v xml:space="preserve"> </v>
      </c>
      <c r="C185" s="6" t="str">
        <f>IF($G185&lt;&gt;" ",INDEX(meno!$B:$B,MATCH(B185,meno!$A:$A,0),1)," ")</f>
        <v xml:space="preserve"> </v>
      </c>
      <c r="D185" s="6" t="str">
        <f>IF($G185&lt;&gt;" ",IF(INDEX(meno!$E:$E,MATCH(B185,meno!$A:$A,0),1)=0," ",INDEX(meno!$E:$E,MATCH(B185,meno!$A:$A,0),1))," ")</f>
        <v xml:space="preserve"> </v>
      </c>
      <c r="E185" s="7" t="str">
        <f>IF($B185&lt;&gt;" ",IF(INDEX(meno!$F:$F,MATCH($B185,meno!$A:$A,0),1)=0," ",UPPER(INDEX(meno!$F:$F,MATCH($B185,meno!$A:$A,0),1)))," ")</f>
        <v xml:space="preserve"> </v>
      </c>
      <c r="F185" s="18" t="str">
        <f>IF($G185&lt;&gt;" ",INDEX(meno!$D:$D,MATCH(B185,meno!$A:$A,0),1)," ")</f>
        <v xml:space="preserve"> </v>
      </c>
      <c r="G185" s="5" t="str">
        <f>IF(vysl!$H185="D",IF(HOUR(cas!$B186)=9,"DNF",IF(HOUR(cas!$B186)=8,"DQ",cas!$B186))," ")</f>
        <v xml:space="preserve"> </v>
      </c>
      <c r="H185" s="7" t="str">
        <f t="shared" si="5"/>
        <v xml:space="preserve"> </v>
      </c>
      <c r="I185" s="9" t="str">
        <f>IF($G185&lt;&gt;" ",vysl!$A185," ")</f>
        <v xml:space="preserve"> </v>
      </c>
    </row>
    <row r="186" spans="1:9">
      <c r="A186" s="9" t="str">
        <f t="shared" si="4"/>
        <v xml:space="preserve"> </v>
      </c>
      <c r="B186" s="1" t="str">
        <f>IF($G186 &lt;&gt; " ",cas!A187," ")</f>
        <v xml:space="preserve"> </v>
      </c>
      <c r="C186" s="6" t="str">
        <f>IF($G186&lt;&gt;" ",INDEX(meno!$B:$B,MATCH(B186,meno!$A:$A,0),1)," ")</f>
        <v xml:space="preserve"> </v>
      </c>
      <c r="D186" s="6" t="str">
        <f>IF($G186&lt;&gt;" ",IF(INDEX(meno!$E:$E,MATCH(B186,meno!$A:$A,0),1)=0," ",INDEX(meno!$E:$E,MATCH(B186,meno!$A:$A,0),1))," ")</f>
        <v xml:space="preserve"> </v>
      </c>
      <c r="E186" s="7" t="str">
        <f>IF($B186&lt;&gt;" ",IF(INDEX(meno!$F:$F,MATCH($B186,meno!$A:$A,0),1)=0," ",UPPER(INDEX(meno!$F:$F,MATCH($B186,meno!$A:$A,0),1)))," ")</f>
        <v xml:space="preserve"> </v>
      </c>
      <c r="F186" s="18" t="str">
        <f>IF($G186&lt;&gt;" ",INDEX(meno!$D:$D,MATCH(B186,meno!$A:$A,0),1)," ")</f>
        <v xml:space="preserve"> </v>
      </c>
      <c r="G186" s="5" t="str">
        <f>IF(vysl!$H186="D",IF(HOUR(cas!$B187)=9,"DNF",IF(HOUR(cas!$B187)=8,"DQ",cas!$B187))," ")</f>
        <v xml:space="preserve"> </v>
      </c>
      <c r="H186" s="7" t="str">
        <f t="shared" si="5"/>
        <v xml:space="preserve"> </v>
      </c>
      <c r="I186" s="9" t="str">
        <f>IF($G186&lt;&gt;" ",vysl!$A186," ")</f>
        <v xml:space="preserve"> </v>
      </c>
    </row>
    <row r="187" spans="1:9">
      <c r="A187" s="9" t="str">
        <f t="shared" si="4"/>
        <v xml:space="preserve"> </v>
      </c>
      <c r="B187" s="1" t="str">
        <f>IF($G187 &lt;&gt; " ",cas!A188," ")</f>
        <v xml:space="preserve"> </v>
      </c>
      <c r="C187" s="6" t="str">
        <f>IF($G187&lt;&gt;" ",INDEX(meno!$B:$B,MATCH(B187,meno!$A:$A,0),1)," ")</f>
        <v xml:space="preserve"> </v>
      </c>
      <c r="D187" s="6" t="str">
        <f>IF($G187&lt;&gt;" ",IF(INDEX(meno!$E:$E,MATCH(B187,meno!$A:$A,0),1)=0," ",INDEX(meno!$E:$E,MATCH(B187,meno!$A:$A,0),1))," ")</f>
        <v xml:space="preserve"> </v>
      </c>
      <c r="E187" s="7" t="str">
        <f>IF($B187&lt;&gt;" ",IF(INDEX(meno!$F:$F,MATCH($B187,meno!$A:$A,0),1)=0," ",UPPER(INDEX(meno!$F:$F,MATCH($B187,meno!$A:$A,0),1)))," ")</f>
        <v xml:space="preserve"> </v>
      </c>
      <c r="F187" s="18" t="str">
        <f>IF($G187&lt;&gt;" ",INDEX(meno!$D:$D,MATCH(B187,meno!$A:$A,0),1)," ")</f>
        <v xml:space="preserve"> </v>
      </c>
      <c r="G187" s="5" t="str">
        <f>IF(vysl!$H187="D",IF(HOUR(cas!$B188)=9,"DNF",IF(HOUR(cas!$B188)=8,"DQ",cas!$B188))," ")</f>
        <v xml:space="preserve"> </v>
      </c>
      <c r="H187" s="7" t="str">
        <f t="shared" si="5"/>
        <v xml:space="preserve"> </v>
      </c>
      <c r="I187" s="9" t="str">
        <f>IF($G187&lt;&gt;" ",vysl!$A187," ")</f>
        <v xml:space="preserve"> </v>
      </c>
    </row>
    <row r="188" spans="1:9">
      <c r="A188" s="9" t="str">
        <f t="shared" si="4"/>
        <v xml:space="preserve"> </v>
      </c>
      <c r="B188" s="1" t="str">
        <f>IF($G188 &lt;&gt; " ",cas!A189," ")</f>
        <v xml:space="preserve"> </v>
      </c>
      <c r="C188" s="6" t="str">
        <f>IF($G188&lt;&gt;" ",INDEX(meno!$B:$B,MATCH(B188,meno!$A:$A,0),1)," ")</f>
        <v xml:space="preserve"> </v>
      </c>
      <c r="D188" s="6" t="str">
        <f>IF($G188&lt;&gt;" ",IF(INDEX(meno!$E:$E,MATCH(B188,meno!$A:$A,0),1)=0," ",INDEX(meno!$E:$E,MATCH(B188,meno!$A:$A,0),1))," ")</f>
        <v xml:space="preserve"> </v>
      </c>
      <c r="E188" s="7" t="str">
        <f>IF($B188&lt;&gt;" ",IF(INDEX(meno!$F:$F,MATCH($B188,meno!$A:$A,0),1)=0," ",UPPER(INDEX(meno!$F:$F,MATCH($B188,meno!$A:$A,0),1)))," ")</f>
        <v xml:space="preserve"> </v>
      </c>
      <c r="F188" s="18" t="str">
        <f>IF($G188&lt;&gt;" ",INDEX(meno!$D:$D,MATCH(B188,meno!$A:$A,0),1)," ")</f>
        <v xml:space="preserve"> </v>
      </c>
      <c r="G188" s="5" t="str">
        <f>IF(vysl!$H188="D",IF(HOUR(cas!$B189)=9,"DNF",IF(HOUR(cas!$B189)=8,"DQ",cas!$B189))," ")</f>
        <v xml:space="preserve"> </v>
      </c>
      <c r="H188" s="7" t="str">
        <f t="shared" si="5"/>
        <v xml:space="preserve"> </v>
      </c>
      <c r="I188" s="9" t="str">
        <f>IF($G188&lt;&gt;" ",vysl!$A188," ")</f>
        <v xml:space="preserve"> </v>
      </c>
    </row>
    <row r="189" spans="1:9">
      <c r="A189" s="9" t="str">
        <f t="shared" si="4"/>
        <v xml:space="preserve"> </v>
      </c>
      <c r="B189" s="1" t="str">
        <f>IF($G189 &lt;&gt; " ",cas!A190," ")</f>
        <v xml:space="preserve"> </v>
      </c>
      <c r="C189" s="6" t="str">
        <f>IF($G189&lt;&gt;" ",INDEX(meno!$B:$B,MATCH(B189,meno!$A:$A,0),1)," ")</f>
        <v xml:space="preserve"> </v>
      </c>
      <c r="D189" s="6" t="str">
        <f>IF($G189&lt;&gt;" ",IF(INDEX(meno!$E:$E,MATCH(B189,meno!$A:$A,0),1)=0," ",INDEX(meno!$E:$E,MATCH(B189,meno!$A:$A,0),1))," ")</f>
        <v xml:space="preserve"> </v>
      </c>
      <c r="E189" s="7" t="str">
        <f>IF($B189&lt;&gt;" ",IF(INDEX(meno!$F:$F,MATCH($B189,meno!$A:$A,0),1)=0," ",UPPER(INDEX(meno!$F:$F,MATCH($B189,meno!$A:$A,0),1)))," ")</f>
        <v xml:space="preserve"> </v>
      </c>
      <c r="F189" s="18" t="str">
        <f>IF($G189&lt;&gt;" ",INDEX(meno!$D:$D,MATCH(B189,meno!$A:$A,0),1)," ")</f>
        <v xml:space="preserve"> </v>
      </c>
      <c r="G189" s="5" t="str">
        <f>IF(vysl!$H189="D",IF(HOUR(cas!$B190)=9,"DNF",IF(HOUR(cas!$B190)=8,"DQ",cas!$B190))," ")</f>
        <v xml:space="preserve"> </v>
      </c>
      <c r="H189" s="7" t="str">
        <f t="shared" si="5"/>
        <v xml:space="preserve"> </v>
      </c>
      <c r="I189" s="9" t="str">
        <f>IF($G189&lt;&gt;" ",vysl!$A189," ")</f>
        <v xml:space="preserve"> </v>
      </c>
    </row>
    <row r="190" spans="1:9">
      <c r="A190" s="9" t="str">
        <f t="shared" si="4"/>
        <v xml:space="preserve"> </v>
      </c>
      <c r="B190" s="1" t="str">
        <f>IF($G190 &lt;&gt; " ",cas!A191," ")</f>
        <v xml:space="preserve"> </v>
      </c>
      <c r="C190" s="6" t="str">
        <f>IF($G190&lt;&gt;" ",INDEX(meno!$B:$B,MATCH(B190,meno!$A:$A,0),1)," ")</f>
        <v xml:space="preserve"> </v>
      </c>
      <c r="D190" s="6" t="str">
        <f>IF($G190&lt;&gt;" ",IF(INDEX(meno!$E:$E,MATCH(B190,meno!$A:$A,0),1)=0," ",INDEX(meno!$E:$E,MATCH(B190,meno!$A:$A,0),1))," ")</f>
        <v xml:space="preserve"> </v>
      </c>
      <c r="E190" s="7" t="str">
        <f>IF($B190&lt;&gt;" ",IF(INDEX(meno!$F:$F,MATCH($B190,meno!$A:$A,0),1)=0," ",UPPER(INDEX(meno!$F:$F,MATCH($B190,meno!$A:$A,0),1)))," ")</f>
        <v xml:space="preserve"> </v>
      </c>
      <c r="F190" s="18" t="str">
        <f>IF($G190&lt;&gt;" ",INDEX(meno!$D:$D,MATCH(B190,meno!$A:$A,0),1)," ")</f>
        <v xml:space="preserve"> </v>
      </c>
      <c r="G190" s="5" t="str">
        <f>IF(vysl!$H190="D",IF(HOUR(cas!$B191)=9,"DNF",IF(HOUR(cas!$B191)=8,"DQ",cas!$B191))," ")</f>
        <v xml:space="preserve"> </v>
      </c>
      <c r="H190" s="7" t="str">
        <f t="shared" si="5"/>
        <v xml:space="preserve"> </v>
      </c>
      <c r="I190" s="9" t="str">
        <f>IF($G190&lt;&gt;" ",vysl!$A190," ")</f>
        <v xml:space="preserve"> </v>
      </c>
    </row>
    <row r="191" spans="1:9">
      <c r="A191" s="9" t="str">
        <f t="shared" si="4"/>
        <v xml:space="preserve"> </v>
      </c>
      <c r="B191" s="1" t="str">
        <f>IF($G191 &lt;&gt; " ",cas!A192," ")</f>
        <v xml:space="preserve"> </v>
      </c>
      <c r="C191" s="6" t="str">
        <f>IF($G191&lt;&gt;" ",INDEX(meno!$B:$B,MATCH(B191,meno!$A:$A,0),1)," ")</f>
        <v xml:space="preserve"> </v>
      </c>
      <c r="D191" s="6" t="str">
        <f>IF($G191&lt;&gt;" ",IF(INDEX(meno!$E:$E,MATCH(B191,meno!$A:$A,0),1)=0," ",INDEX(meno!$E:$E,MATCH(B191,meno!$A:$A,0),1))," ")</f>
        <v xml:space="preserve"> </v>
      </c>
      <c r="E191" s="7" t="str">
        <f>IF($B191&lt;&gt;" ",IF(INDEX(meno!$F:$F,MATCH($B191,meno!$A:$A,0),1)=0," ",UPPER(INDEX(meno!$F:$F,MATCH($B191,meno!$A:$A,0),1)))," ")</f>
        <v xml:space="preserve"> </v>
      </c>
      <c r="F191" s="18" t="str">
        <f>IF($G191&lt;&gt;" ",INDEX(meno!$D:$D,MATCH(B191,meno!$A:$A,0),1)," ")</f>
        <v xml:space="preserve"> </v>
      </c>
      <c r="G191" s="5" t="str">
        <f>IF(vysl!$H191="D",IF(HOUR(cas!$B192)=9,"DNF",IF(HOUR(cas!$B192)=8,"DQ",cas!$B192))," ")</f>
        <v xml:space="preserve"> </v>
      </c>
      <c r="H191" s="7" t="str">
        <f t="shared" si="5"/>
        <v xml:space="preserve"> </v>
      </c>
      <c r="I191" s="9" t="str">
        <f>IF($G191&lt;&gt;" ",vysl!$A191," ")</f>
        <v xml:space="preserve"> </v>
      </c>
    </row>
    <row r="192" spans="1:9">
      <c r="A192" s="9" t="str">
        <f t="shared" si="4"/>
        <v xml:space="preserve"> </v>
      </c>
      <c r="B192" s="1" t="str">
        <f>IF($G192 &lt;&gt; " ",cas!A193," ")</f>
        <v xml:space="preserve"> </v>
      </c>
      <c r="C192" s="6" t="str">
        <f>IF($G192&lt;&gt;" ",INDEX(meno!$B:$B,MATCH(B192,meno!$A:$A,0),1)," ")</f>
        <v xml:space="preserve"> </v>
      </c>
      <c r="D192" s="6" t="str">
        <f>IF($G192&lt;&gt;" ",IF(INDEX(meno!$E:$E,MATCH(B192,meno!$A:$A,0),1)=0," ",INDEX(meno!$E:$E,MATCH(B192,meno!$A:$A,0),1))," ")</f>
        <v xml:space="preserve"> </v>
      </c>
      <c r="E192" s="7" t="str">
        <f>IF($B192&lt;&gt;" ",IF(INDEX(meno!$F:$F,MATCH($B192,meno!$A:$A,0),1)=0," ",UPPER(INDEX(meno!$F:$F,MATCH($B192,meno!$A:$A,0),1)))," ")</f>
        <v xml:space="preserve"> </v>
      </c>
      <c r="F192" s="18" t="str">
        <f>IF($G192&lt;&gt;" ",INDEX(meno!$D:$D,MATCH(B192,meno!$A:$A,0),1)," ")</f>
        <v xml:space="preserve"> </v>
      </c>
      <c r="G192" s="5" t="str">
        <f>IF(vysl!$H192="D",IF(HOUR(cas!$B193)=9,"DNF",IF(HOUR(cas!$B193)=8,"DQ",cas!$B193))," ")</f>
        <v xml:space="preserve"> </v>
      </c>
      <c r="H192" s="7" t="str">
        <f t="shared" si="5"/>
        <v xml:space="preserve"> </v>
      </c>
      <c r="I192" s="9" t="str">
        <f>IF($G192&lt;&gt;" ",vysl!$A192," ")</f>
        <v xml:space="preserve"> </v>
      </c>
    </row>
    <row r="193" spans="1:9">
      <c r="A193" s="9" t="str">
        <f t="shared" si="4"/>
        <v xml:space="preserve"> </v>
      </c>
      <c r="B193" s="1" t="str">
        <f>IF($G193 &lt;&gt; " ",cas!A194," ")</f>
        <v xml:space="preserve"> </v>
      </c>
      <c r="C193" s="6" t="str">
        <f>IF($G193&lt;&gt;" ",INDEX(meno!$B:$B,MATCH(B193,meno!$A:$A,0),1)," ")</f>
        <v xml:space="preserve"> </v>
      </c>
      <c r="D193" s="6" t="str">
        <f>IF($G193&lt;&gt;" ",IF(INDEX(meno!$E:$E,MATCH(B193,meno!$A:$A,0),1)=0," ",INDEX(meno!$E:$E,MATCH(B193,meno!$A:$A,0),1))," ")</f>
        <v xml:space="preserve"> </v>
      </c>
      <c r="E193" s="7" t="str">
        <f>IF($B193&lt;&gt;" ",IF(INDEX(meno!$F:$F,MATCH($B193,meno!$A:$A,0),1)=0," ",UPPER(INDEX(meno!$F:$F,MATCH($B193,meno!$A:$A,0),1)))," ")</f>
        <v xml:space="preserve"> </v>
      </c>
      <c r="F193" s="18" t="str">
        <f>IF($G193&lt;&gt;" ",INDEX(meno!$D:$D,MATCH(B193,meno!$A:$A,0),1)," ")</f>
        <v xml:space="preserve"> </v>
      </c>
      <c r="G193" s="5" t="str">
        <f>IF(vysl!$H193="D",IF(HOUR(cas!$B194)=9,"DNF",IF(HOUR(cas!$B194)=8,"DQ",cas!$B194))," ")</f>
        <v xml:space="preserve"> </v>
      </c>
      <c r="H193" s="7" t="str">
        <f t="shared" si="5"/>
        <v xml:space="preserve"> </v>
      </c>
      <c r="I193" s="9" t="str">
        <f>IF($G193&lt;&gt;" ",vysl!$A193," ")</f>
        <v xml:space="preserve"> </v>
      </c>
    </row>
    <row r="194" spans="1:9">
      <c r="A194" s="9" t="str">
        <f t="shared" ref="A194:A251" si="6">IF(LEFT($G194,1)="D"," ",IF($G194&lt;&gt;" ",RANK(G194,$G:$G,1)," "))</f>
        <v xml:space="preserve"> </v>
      </c>
      <c r="B194" s="1" t="str">
        <f>IF($G194 &lt;&gt; " ",cas!A195," ")</f>
        <v xml:space="preserve"> </v>
      </c>
      <c r="C194" s="6" t="str">
        <f>IF($G194&lt;&gt;" ",INDEX(meno!$B:$B,MATCH(B194,meno!$A:$A,0),1)," ")</f>
        <v xml:space="preserve"> </v>
      </c>
      <c r="D194" s="6" t="str">
        <f>IF($G194&lt;&gt;" ",IF(INDEX(meno!$E:$E,MATCH(B194,meno!$A:$A,0),1)=0," ",INDEX(meno!$E:$E,MATCH(B194,meno!$A:$A,0),1))," ")</f>
        <v xml:space="preserve"> </v>
      </c>
      <c r="E194" s="7" t="str">
        <f>IF($B194&lt;&gt;" ",IF(INDEX(meno!$F:$F,MATCH($B194,meno!$A:$A,0),1)=0," ",UPPER(INDEX(meno!$F:$F,MATCH($B194,meno!$A:$A,0),1)))," ")</f>
        <v xml:space="preserve"> </v>
      </c>
      <c r="F194" s="18" t="str">
        <f>IF($G194&lt;&gt;" ",INDEX(meno!$D:$D,MATCH(B194,meno!$A:$A,0),1)," ")</f>
        <v xml:space="preserve"> </v>
      </c>
      <c r="G194" s="5" t="str">
        <f>IF(vysl!$H194="D",IF(HOUR(cas!$B195)=9,"DNF",IF(HOUR(cas!$B195)=8,"DQ",cas!$B195))," ")</f>
        <v xml:space="preserve"> </v>
      </c>
      <c r="H194" s="7" t="str">
        <f t="shared" si="5"/>
        <v xml:space="preserve"> </v>
      </c>
      <c r="I194" s="9" t="str">
        <f>IF($G194&lt;&gt;" ",vysl!$A194," ")</f>
        <v xml:space="preserve"> </v>
      </c>
    </row>
    <row r="195" spans="1:9">
      <c r="A195" s="9" t="str">
        <f t="shared" si="6"/>
        <v xml:space="preserve"> </v>
      </c>
      <c r="B195" s="1" t="str">
        <f>IF($G195 &lt;&gt; " ",cas!A196," ")</f>
        <v xml:space="preserve"> </v>
      </c>
      <c r="C195" s="6" t="str">
        <f>IF($G195&lt;&gt;" ",INDEX(meno!$B:$B,MATCH(B195,meno!$A:$A,0),1)," ")</f>
        <v xml:space="preserve"> </v>
      </c>
      <c r="D195" s="6" t="str">
        <f>IF($G195&lt;&gt;" ",IF(INDEX(meno!$E:$E,MATCH(B195,meno!$A:$A,0),1)=0," ",INDEX(meno!$E:$E,MATCH(B195,meno!$A:$A,0),1))," ")</f>
        <v xml:space="preserve"> </v>
      </c>
      <c r="E195" s="7" t="str">
        <f>IF($B195&lt;&gt;" ",IF(INDEX(meno!$F:$F,MATCH($B195,meno!$A:$A,0),1)=0," ",UPPER(INDEX(meno!$F:$F,MATCH($B195,meno!$A:$A,0),1)))," ")</f>
        <v xml:space="preserve"> </v>
      </c>
      <c r="F195" s="18" t="str">
        <f>IF($G195&lt;&gt;" ",INDEX(meno!$D:$D,MATCH(B195,meno!$A:$A,0),1)," ")</f>
        <v xml:space="preserve"> </v>
      </c>
      <c r="G195" s="5" t="str">
        <f>IF(vysl!$H195="D",IF(HOUR(cas!$B196)=9,"DNF",IF(HOUR(cas!$B196)=8,"DQ",cas!$B196))," ")</f>
        <v xml:space="preserve"> </v>
      </c>
      <c r="H195" s="7" t="str">
        <f t="shared" ref="H195:H251" si="7">IF($G195&lt;&gt;" ","D"," ")</f>
        <v xml:space="preserve"> </v>
      </c>
      <c r="I195" s="9" t="str">
        <f>IF($G195&lt;&gt;" ",vysl!$A195," ")</f>
        <v xml:space="preserve"> </v>
      </c>
    </row>
    <row r="196" spans="1:9">
      <c r="A196" s="9" t="str">
        <f t="shared" si="6"/>
        <v xml:space="preserve"> </v>
      </c>
      <c r="B196" s="1" t="str">
        <f>IF($G196 &lt;&gt; " ",cas!A197," ")</f>
        <v xml:space="preserve"> </v>
      </c>
      <c r="C196" s="6" t="str">
        <f>IF($G196&lt;&gt;" ",INDEX(meno!$B:$B,MATCH(B196,meno!$A:$A,0),1)," ")</f>
        <v xml:space="preserve"> </v>
      </c>
      <c r="D196" s="6" t="str">
        <f>IF($G196&lt;&gt;" ",IF(INDEX(meno!$E:$E,MATCH(B196,meno!$A:$A,0),1)=0," ",INDEX(meno!$E:$E,MATCH(B196,meno!$A:$A,0),1))," ")</f>
        <v xml:space="preserve"> </v>
      </c>
      <c r="E196" s="7" t="str">
        <f>IF($B196&lt;&gt;" ",IF(INDEX(meno!$F:$F,MATCH($B196,meno!$A:$A,0),1)=0," ",UPPER(INDEX(meno!$F:$F,MATCH($B196,meno!$A:$A,0),1)))," ")</f>
        <v xml:space="preserve"> </v>
      </c>
      <c r="F196" s="18" t="str">
        <f>IF($G196&lt;&gt;" ",INDEX(meno!$D:$D,MATCH(B196,meno!$A:$A,0),1)," ")</f>
        <v xml:space="preserve"> </v>
      </c>
      <c r="G196" s="5" t="str">
        <f>IF(vysl!$H196="D",IF(HOUR(cas!$B197)=9,"DNF",IF(HOUR(cas!$B197)=8,"DQ",cas!$B197))," ")</f>
        <v xml:space="preserve"> </v>
      </c>
      <c r="H196" s="7" t="str">
        <f t="shared" si="7"/>
        <v xml:space="preserve"> </v>
      </c>
      <c r="I196" s="9" t="str">
        <f>IF($G196&lt;&gt;" ",vysl!$A196," ")</f>
        <v xml:space="preserve"> </v>
      </c>
    </row>
    <row r="197" spans="1:9">
      <c r="A197" s="9" t="str">
        <f t="shared" si="6"/>
        <v xml:space="preserve"> </v>
      </c>
      <c r="B197" s="1" t="str">
        <f>IF($G197 &lt;&gt; " ",cas!A198," ")</f>
        <v xml:space="preserve"> </v>
      </c>
      <c r="C197" s="6" t="str">
        <f>IF($G197&lt;&gt;" ",INDEX(meno!$B:$B,MATCH(B197,meno!$A:$A,0),1)," ")</f>
        <v xml:space="preserve"> </v>
      </c>
      <c r="D197" s="6" t="str">
        <f>IF($G197&lt;&gt;" ",IF(INDEX(meno!$E:$E,MATCH(B197,meno!$A:$A,0),1)=0," ",INDEX(meno!$E:$E,MATCH(B197,meno!$A:$A,0),1))," ")</f>
        <v xml:space="preserve"> </v>
      </c>
      <c r="E197" s="7" t="str">
        <f>IF($B197&lt;&gt;" ",IF(INDEX(meno!$F:$F,MATCH($B197,meno!$A:$A,0),1)=0," ",UPPER(INDEX(meno!$F:$F,MATCH($B197,meno!$A:$A,0),1)))," ")</f>
        <v xml:space="preserve"> </v>
      </c>
      <c r="F197" s="18" t="str">
        <f>IF($G197&lt;&gt;" ",INDEX(meno!$D:$D,MATCH(B197,meno!$A:$A,0),1)," ")</f>
        <v xml:space="preserve"> </v>
      </c>
      <c r="G197" s="5" t="str">
        <f>IF(vysl!$H197="D",IF(HOUR(cas!$B198)=9,"DNF",IF(HOUR(cas!$B198)=8,"DQ",cas!$B198))," ")</f>
        <v xml:space="preserve"> </v>
      </c>
      <c r="H197" s="7" t="str">
        <f t="shared" si="7"/>
        <v xml:space="preserve"> </v>
      </c>
      <c r="I197" s="9" t="str">
        <f>IF($G197&lt;&gt;" ",vysl!$A197," ")</f>
        <v xml:space="preserve"> </v>
      </c>
    </row>
    <row r="198" spans="1:9">
      <c r="A198" s="9" t="str">
        <f t="shared" si="6"/>
        <v xml:space="preserve"> </v>
      </c>
      <c r="B198" s="1" t="str">
        <f>IF($G198 &lt;&gt; " ",cas!A199," ")</f>
        <v xml:space="preserve"> </v>
      </c>
      <c r="C198" s="6" t="str">
        <f>IF($G198&lt;&gt;" ",INDEX(meno!$B:$B,MATCH(B198,meno!$A:$A,0),1)," ")</f>
        <v xml:space="preserve"> </v>
      </c>
      <c r="D198" s="6" t="str">
        <f>IF($G198&lt;&gt;" ",IF(INDEX(meno!$E:$E,MATCH(B198,meno!$A:$A,0),1)=0," ",INDEX(meno!$E:$E,MATCH(B198,meno!$A:$A,0),1))," ")</f>
        <v xml:space="preserve"> </v>
      </c>
      <c r="E198" s="7" t="str">
        <f>IF($B198&lt;&gt;" ",IF(INDEX(meno!$F:$F,MATCH($B198,meno!$A:$A,0),1)=0," ",UPPER(INDEX(meno!$F:$F,MATCH($B198,meno!$A:$A,0),1)))," ")</f>
        <v xml:space="preserve"> </v>
      </c>
      <c r="F198" s="18" t="str">
        <f>IF($G198&lt;&gt;" ",INDEX(meno!$D:$D,MATCH(B198,meno!$A:$A,0),1)," ")</f>
        <v xml:space="preserve"> </v>
      </c>
      <c r="G198" s="5" t="str">
        <f>IF(vysl!$H198="D",IF(HOUR(cas!$B199)=9,"DNF",IF(HOUR(cas!$B199)=8,"DQ",cas!$B199))," ")</f>
        <v xml:space="preserve"> </v>
      </c>
      <c r="H198" s="7" t="str">
        <f t="shared" si="7"/>
        <v xml:space="preserve"> </v>
      </c>
      <c r="I198" s="9" t="str">
        <f>IF($G198&lt;&gt;" ",vysl!$A198," ")</f>
        <v xml:space="preserve"> </v>
      </c>
    </row>
    <row r="199" spans="1:9">
      <c r="A199" s="9" t="str">
        <f t="shared" si="6"/>
        <v xml:space="preserve"> </v>
      </c>
      <c r="B199" s="1" t="str">
        <f>IF($G199 &lt;&gt; " ",cas!A200," ")</f>
        <v xml:space="preserve"> </v>
      </c>
      <c r="C199" s="6" t="str">
        <f>IF($G199&lt;&gt;" ",INDEX(meno!$B:$B,MATCH(B199,meno!$A:$A,0),1)," ")</f>
        <v xml:space="preserve"> </v>
      </c>
      <c r="D199" s="6" t="str">
        <f>IF($G199&lt;&gt;" ",IF(INDEX(meno!$E:$E,MATCH(B199,meno!$A:$A,0),1)=0," ",INDEX(meno!$E:$E,MATCH(B199,meno!$A:$A,0),1))," ")</f>
        <v xml:space="preserve"> </v>
      </c>
      <c r="E199" s="7" t="str">
        <f>IF($B199&lt;&gt;" ",IF(INDEX(meno!$F:$F,MATCH($B199,meno!$A:$A,0),1)=0," ",UPPER(INDEX(meno!$F:$F,MATCH($B199,meno!$A:$A,0),1)))," ")</f>
        <v xml:space="preserve"> </v>
      </c>
      <c r="F199" s="18" t="str">
        <f>IF($G199&lt;&gt;" ",INDEX(meno!$D:$D,MATCH(B199,meno!$A:$A,0),1)," ")</f>
        <v xml:space="preserve"> </v>
      </c>
      <c r="G199" s="5" t="str">
        <f>IF(vysl!$H199="D",IF(HOUR(cas!$B200)=9,"DNF",IF(HOUR(cas!$B200)=8,"DQ",cas!$B200))," ")</f>
        <v xml:space="preserve"> </v>
      </c>
      <c r="H199" s="7" t="str">
        <f t="shared" si="7"/>
        <v xml:space="preserve"> </v>
      </c>
      <c r="I199" s="9" t="str">
        <f>IF($G199&lt;&gt;" ",vysl!$A199," ")</f>
        <v xml:space="preserve"> </v>
      </c>
    </row>
    <row r="200" spans="1:9">
      <c r="A200" s="9" t="str">
        <f t="shared" si="6"/>
        <v xml:space="preserve"> </v>
      </c>
      <c r="B200" s="1" t="str">
        <f>IF($G200 &lt;&gt; " ",cas!A201," ")</f>
        <v xml:space="preserve"> </v>
      </c>
      <c r="C200" s="6" t="str">
        <f>IF($G200&lt;&gt;" ",INDEX(meno!$B:$B,MATCH(B200,meno!$A:$A,0),1)," ")</f>
        <v xml:space="preserve"> </v>
      </c>
      <c r="D200" s="6" t="str">
        <f>IF($G200&lt;&gt;" ",IF(INDEX(meno!$E:$E,MATCH(B200,meno!$A:$A,0),1)=0," ",INDEX(meno!$E:$E,MATCH(B200,meno!$A:$A,0),1))," ")</f>
        <v xml:space="preserve"> </v>
      </c>
      <c r="E200" s="7" t="str">
        <f>IF($B200&lt;&gt;" ",IF(INDEX(meno!$F:$F,MATCH($B200,meno!$A:$A,0),1)=0," ",UPPER(INDEX(meno!$F:$F,MATCH($B200,meno!$A:$A,0),1)))," ")</f>
        <v xml:space="preserve"> </v>
      </c>
      <c r="F200" s="18" t="str">
        <f>IF($G200&lt;&gt;" ",INDEX(meno!$D:$D,MATCH(B200,meno!$A:$A,0),1)," ")</f>
        <v xml:space="preserve"> </v>
      </c>
      <c r="G200" s="5" t="str">
        <f>IF(vysl!$H200="D",IF(HOUR(cas!$B201)=9,"DNF",IF(HOUR(cas!$B201)=8,"DQ",cas!$B201))," ")</f>
        <v xml:space="preserve"> </v>
      </c>
      <c r="H200" s="7" t="str">
        <f t="shared" si="7"/>
        <v xml:space="preserve"> </v>
      </c>
      <c r="I200" s="9" t="str">
        <f>IF($G200&lt;&gt;" ",vysl!$A200," ")</f>
        <v xml:space="preserve"> </v>
      </c>
    </row>
    <row r="201" spans="1:9">
      <c r="A201" s="9" t="str">
        <f t="shared" si="6"/>
        <v xml:space="preserve"> </v>
      </c>
      <c r="B201" s="1" t="str">
        <f>IF($G201 &lt;&gt; " ",cas!A202," ")</f>
        <v xml:space="preserve"> </v>
      </c>
      <c r="C201" s="6" t="str">
        <f>IF($G201&lt;&gt;" ",INDEX(meno!$B:$B,MATCH(B201,meno!$A:$A,0),1)," ")</f>
        <v xml:space="preserve"> </v>
      </c>
      <c r="D201" s="6" t="str">
        <f>IF($G201&lt;&gt;" ",IF(INDEX(meno!$E:$E,MATCH(B201,meno!$A:$A,0),1)=0," ",INDEX(meno!$E:$E,MATCH(B201,meno!$A:$A,0),1))," ")</f>
        <v xml:space="preserve"> </v>
      </c>
      <c r="E201" s="7" t="str">
        <f>IF($B201&lt;&gt;" ",IF(INDEX(meno!$F:$F,MATCH($B201,meno!$A:$A,0),1)=0," ",UPPER(INDEX(meno!$F:$F,MATCH($B201,meno!$A:$A,0),1)))," ")</f>
        <v xml:space="preserve"> </v>
      </c>
      <c r="F201" s="18" t="str">
        <f>IF($G201&lt;&gt;" ",INDEX(meno!$D:$D,MATCH(B201,meno!$A:$A,0),1)," ")</f>
        <v xml:space="preserve"> </v>
      </c>
      <c r="G201" s="5" t="str">
        <f>IF(vysl!$H201="D",IF(HOUR(cas!$B202)=9,"DNF",IF(HOUR(cas!$B202)=8,"DQ",cas!$B202))," ")</f>
        <v xml:space="preserve"> </v>
      </c>
      <c r="H201" s="7" t="str">
        <f t="shared" si="7"/>
        <v xml:space="preserve"> </v>
      </c>
      <c r="I201" s="9" t="str">
        <f>IF($G201&lt;&gt;" ",vysl!$A201," ")</f>
        <v xml:space="preserve"> </v>
      </c>
    </row>
    <row r="202" spans="1:9">
      <c r="A202" s="9" t="str">
        <f t="shared" si="6"/>
        <v xml:space="preserve"> </v>
      </c>
      <c r="B202" s="1" t="str">
        <f>IF($G202 &lt;&gt; " ",cas!A203," ")</f>
        <v xml:space="preserve"> </v>
      </c>
      <c r="C202" s="6" t="str">
        <f>IF($G202&lt;&gt;" ",INDEX(meno!$B:$B,MATCH(B202,meno!$A:$A,0),1)," ")</f>
        <v xml:space="preserve"> </v>
      </c>
      <c r="D202" s="6" t="str">
        <f>IF($G202&lt;&gt;" ",IF(INDEX(meno!$E:$E,MATCH(B202,meno!$A:$A,0),1)=0," ",INDEX(meno!$E:$E,MATCH(B202,meno!$A:$A,0),1))," ")</f>
        <v xml:space="preserve"> </v>
      </c>
      <c r="E202" s="7" t="str">
        <f>IF($B202&lt;&gt;" ",IF(INDEX(meno!$F:$F,MATCH($B202,meno!$A:$A,0),1)=0," ",UPPER(INDEX(meno!$F:$F,MATCH($B202,meno!$A:$A,0),1)))," ")</f>
        <v xml:space="preserve"> </v>
      </c>
      <c r="F202" s="18" t="str">
        <f>IF($G202&lt;&gt;" ",INDEX(meno!$D:$D,MATCH(B202,meno!$A:$A,0),1)," ")</f>
        <v xml:space="preserve"> </v>
      </c>
      <c r="G202" s="5" t="str">
        <f>IF(vysl!$H202="D",IF(HOUR(cas!$B203)=9,"DNF",IF(HOUR(cas!$B203)=8,"DQ",cas!$B203))," ")</f>
        <v xml:space="preserve"> </v>
      </c>
      <c r="H202" s="7" t="str">
        <f t="shared" si="7"/>
        <v xml:space="preserve"> </v>
      </c>
      <c r="I202" s="9" t="str">
        <f>IF($G202&lt;&gt;" ",vysl!$A202," ")</f>
        <v xml:space="preserve"> </v>
      </c>
    </row>
    <row r="203" spans="1:9">
      <c r="A203" s="9" t="str">
        <f t="shared" si="6"/>
        <v xml:space="preserve"> </v>
      </c>
      <c r="B203" s="1" t="str">
        <f>IF($G203 &lt;&gt; " ",cas!A204," ")</f>
        <v xml:space="preserve"> </v>
      </c>
      <c r="C203" s="6" t="str">
        <f>IF($G203&lt;&gt;" ",INDEX(meno!$B:$B,MATCH(B203,meno!$A:$A,0),1)," ")</f>
        <v xml:space="preserve"> </v>
      </c>
      <c r="D203" s="6" t="str">
        <f>IF($G203&lt;&gt;" ",IF(INDEX(meno!$E:$E,MATCH(B203,meno!$A:$A,0),1)=0," ",INDEX(meno!$E:$E,MATCH(B203,meno!$A:$A,0),1))," ")</f>
        <v xml:space="preserve"> </v>
      </c>
      <c r="E203" s="7" t="str">
        <f>IF($B203&lt;&gt;" ",IF(INDEX(meno!$F:$F,MATCH($B203,meno!$A:$A,0),1)=0," ",UPPER(INDEX(meno!$F:$F,MATCH($B203,meno!$A:$A,0),1)))," ")</f>
        <v xml:space="preserve"> </v>
      </c>
      <c r="F203" s="18" t="str">
        <f>IF($G203&lt;&gt;" ",INDEX(meno!$D:$D,MATCH(B203,meno!$A:$A,0),1)," ")</f>
        <v xml:space="preserve"> </v>
      </c>
      <c r="G203" s="5" t="str">
        <f>IF(vysl!$H203="D",IF(HOUR(cas!$B204)=9,"DNF",IF(HOUR(cas!$B204)=8,"DQ",cas!$B204))," ")</f>
        <v xml:space="preserve"> </v>
      </c>
      <c r="H203" s="7" t="str">
        <f t="shared" si="7"/>
        <v xml:space="preserve"> </v>
      </c>
      <c r="I203" s="9" t="str">
        <f>IF($G203&lt;&gt;" ",vysl!$A203," ")</f>
        <v xml:space="preserve"> </v>
      </c>
    </row>
    <row r="204" spans="1:9">
      <c r="A204" s="9" t="str">
        <f t="shared" si="6"/>
        <v xml:space="preserve"> </v>
      </c>
      <c r="B204" s="1" t="str">
        <f>IF($G204 &lt;&gt; " ",cas!A205," ")</f>
        <v xml:space="preserve"> </v>
      </c>
      <c r="C204" s="6" t="str">
        <f>IF($G204&lt;&gt;" ",INDEX(meno!$B:$B,MATCH(B204,meno!$A:$A,0),1)," ")</f>
        <v xml:space="preserve"> </v>
      </c>
      <c r="D204" s="6" t="str">
        <f>IF($G204&lt;&gt;" ",IF(INDEX(meno!$E:$E,MATCH(B204,meno!$A:$A,0),1)=0," ",INDEX(meno!$E:$E,MATCH(B204,meno!$A:$A,0),1))," ")</f>
        <v xml:space="preserve"> </v>
      </c>
      <c r="E204" s="7" t="str">
        <f>IF($B204&lt;&gt;" ",IF(INDEX(meno!$F:$F,MATCH($B204,meno!$A:$A,0),1)=0," ",UPPER(INDEX(meno!$F:$F,MATCH($B204,meno!$A:$A,0),1)))," ")</f>
        <v xml:space="preserve"> </v>
      </c>
      <c r="F204" s="18" t="str">
        <f>IF($G204&lt;&gt;" ",INDEX(meno!$D:$D,MATCH(B204,meno!$A:$A,0),1)," ")</f>
        <v xml:space="preserve"> </v>
      </c>
      <c r="G204" s="5" t="str">
        <f>IF(vysl!$H204="D",IF(HOUR(cas!$B205)=9,"DNF",IF(HOUR(cas!$B205)=8,"DQ",cas!$B205))," ")</f>
        <v xml:space="preserve"> </v>
      </c>
      <c r="H204" s="7" t="str">
        <f t="shared" si="7"/>
        <v xml:space="preserve"> </v>
      </c>
      <c r="I204" s="9" t="str">
        <f>IF($G204&lt;&gt;" ",vysl!$A204," ")</f>
        <v xml:space="preserve"> </v>
      </c>
    </row>
    <row r="205" spans="1:9">
      <c r="A205" s="9" t="str">
        <f t="shared" si="6"/>
        <v xml:space="preserve"> </v>
      </c>
      <c r="B205" s="1" t="str">
        <f>IF($G205 &lt;&gt; " ",cas!A206," ")</f>
        <v xml:space="preserve"> </v>
      </c>
      <c r="C205" s="6" t="str">
        <f>IF($G205&lt;&gt;" ",INDEX(meno!$B:$B,MATCH(B205,meno!$A:$A,0),1)," ")</f>
        <v xml:space="preserve"> </v>
      </c>
      <c r="D205" s="6" t="str">
        <f>IF($G205&lt;&gt;" ",IF(INDEX(meno!$E:$E,MATCH(B205,meno!$A:$A,0),1)=0," ",INDEX(meno!$E:$E,MATCH(B205,meno!$A:$A,0),1))," ")</f>
        <v xml:space="preserve"> </v>
      </c>
      <c r="E205" s="7" t="str">
        <f>IF($B205&lt;&gt;" ",IF(INDEX(meno!$F:$F,MATCH($B205,meno!$A:$A,0),1)=0," ",UPPER(INDEX(meno!$F:$F,MATCH($B205,meno!$A:$A,0),1)))," ")</f>
        <v xml:space="preserve"> </v>
      </c>
      <c r="F205" s="18" t="str">
        <f>IF($G205&lt;&gt;" ",INDEX(meno!$D:$D,MATCH(B205,meno!$A:$A,0),1)," ")</f>
        <v xml:space="preserve"> </v>
      </c>
      <c r="G205" s="5" t="str">
        <f>IF(vysl!$H205="D",IF(HOUR(cas!$B206)=9,"DNF",IF(HOUR(cas!$B206)=8,"DQ",cas!$B206))," ")</f>
        <v xml:space="preserve"> </v>
      </c>
      <c r="H205" s="7" t="str">
        <f t="shared" si="7"/>
        <v xml:space="preserve"> </v>
      </c>
      <c r="I205" s="9" t="str">
        <f>IF($G205&lt;&gt;" ",vysl!$A205," ")</f>
        <v xml:space="preserve"> </v>
      </c>
    </row>
    <row r="206" spans="1:9">
      <c r="A206" s="9" t="str">
        <f t="shared" si="6"/>
        <v xml:space="preserve"> </v>
      </c>
      <c r="B206" s="1" t="str">
        <f>IF($G206 &lt;&gt; " ",cas!A207," ")</f>
        <v xml:space="preserve"> </v>
      </c>
      <c r="C206" s="6" t="str">
        <f>IF($G206&lt;&gt;" ",INDEX(meno!$B:$B,MATCH(B206,meno!$A:$A,0),1)," ")</f>
        <v xml:space="preserve"> </v>
      </c>
      <c r="D206" s="6" t="str">
        <f>IF($G206&lt;&gt;" ",IF(INDEX(meno!$E:$E,MATCH(B206,meno!$A:$A,0),1)=0," ",INDEX(meno!$E:$E,MATCH(B206,meno!$A:$A,0),1))," ")</f>
        <v xml:space="preserve"> </v>
      </c>
      <c r="E206" s="7" t="str">
        <f>IF($B206&lt;&gt;" ",IF(INDEX(meno!$F:$F,MATCH($B206,meno!$A:$A,0),1)=0," ",UPPER(INDEX(meno!$F:$F,MATCH($B206,meno!$A:$A,0),1)))," ")</f>
        <v xml:space="preserve"> </v>
      </c>
      <c r="F206" s="18" t="str">
        <f>IF($G206&lt;&gt;" ",INDEX(meno!$D:$D,MATCH(B206,meno!$A:$A,0),1)," ")</f>
        <v xml:space="preserve"> </v>
      </c>
      <c r="G206" s="5" t="str">
        <f>IF(vysl!$H206="D",IF(HOUR(cas!$B207)=9,"DNF",IF(HOUR(cas!$B207)=8,"DQ",cas!$B207))," ")</f>
        <v xml:space="preserve"> </v>
      </c>
      <c r="H206" s="7" t="str">
        <f t="shared" si="7"/>
        <v xml:space="preserve"> </v>
      </c>
      <c r="I206" s="9" t="str">
        <f>IF($G206&lt;&gt;" ",vysl!$A206," ")</f>
        <v xml:space="preserve"> </v>
      </c>
    </row>
    <row r="207" spans="1:9">
      <c r="A207" s="9" t="str">
        <f t="shared" si="6"/>
        <v xml:space="preserve"> </v>
      </c>
      <c r="B207" s="1" t="str">
        <f>IF($G207 &lt;&gt; " ",cas!A208," ")</f>
        <v xml:space="preserve"> </v>
      </c>
      <c r="C207" s="6" t="str">
        <f>IF($G207&lt;&gt;" ",INDEX(meno!$B:$B,MATCH(B207,meno!$A:$A,0),1)," ")</f>
        <v xml:space="preserve"> </v>
      </c>
      <c r="D207" s="6" t="str">
        <f>IF($G207&lt;&gt;" ",IF(INDEX(meno!$E:$E,MATCH(B207,meno!$A:$A,0),1)=0," ",INDEX(meno!$E:$E,MATCH(B207,meno!$A:$A,0),1))," ")</f>
        <v xml:space="preserve"> </v>
      </c>
      <c r="E207" s="7" t="str">
        <f>IF($B207&lt;&gt;" ",IF(INDEX(meno!$F:$F,MATCH($B207,meno!$A:$A,0),1)=0," ",UPPER(INDEX(meno!$F:$F,MATCH($B207,meno!$A:$A,0),1)))," ")</f>
        <v xml:space="preserve"> </v>
      </c>
      <c r="F207" s="18" t="str">
        <f>IF($G207&lt;&gt;" ",INDEX(meno!$D:$D,MATCH(B207,meno!$A:$A,0),1)," ")</f>
        <v xml:space="preserve"> </v>
      </c>
      <c r="G207" s="5" t="str">
        <f>IF(vysl!$H207="D",IF(HOUR(cas!$B208)=9,"DNF",IF(HOUR(cas!$B208)=8,"DQ",cas!$B208))," ")</f>
        <v xml:space="preserve"> </v>
      </c>
      <c r="H207" s="7" t="str">
        <f t="shared" si="7"/>
        <v xml:space="preserve"> </v>
      </c>
      <c r="I207" s="9" t="str">
        <f>IF($G207&lt;&gt;" ",vysl!$A207," ")</f>
        <v xml:space="preserve"> </v>
      </c>
    </row>
    <row r="208" spans="1:9">
      <c r="A208" s="9" t="str">
        <f t="shared" si="6"/>
        <v xml:space="preserve"> </v>
      </c>
      <c r="B208" s="1" t="str">
        <f>IF($G208 &lt;&gt; " ",cas!A209," ")</f>
        <v xml:space="preserve"> </v>
      </c>
      <c r="C208" s="6" t="str">
        <f>IF($G208&lt;&gt;" ",INDEX(meno!$B:$B,MATCH(B208,meno!$A:$A,0),1)," ")</f>
        <v xml:space="preserve"> </v>
      </c>
      <c r="D208" s="6" t="str">
        <f>IF($G208&lt;&gt;" ",IF(INDEX(meno!$E:$E,MATCH(B208,meno!$A:$A,0),1)=0," ",INDEX(meno!$E:$E,MATCH(B208,meno!$A:$A,0),1))," ")</f>
        <v xml:space="preserve"> </v>
      </c>
      <c r="E208" s="7" t="str">
        <f>IF($B208&lt;&gt;" ",IF(INDEX(meno!$F:$F,MATCH($B208,meno!$A:$A,0),1)=0," ",UPPER(INDEX(meno!$F:$F,MATCH($B208,meno!$A:$A,0),1)))," ")</f>
        <v xml:space="preserve"> </v>
      </c>
      <c r="F208" s="18" t="str">
        <f>IF($G208&lt;&gt;" ",INDEX(meno!$D:$D,MATCH(B208,meno!$A:$A,0),1)," ")</f>
        <v xml:space="preserve"> </v>
      </c>
      <c r="G208" s="5" t="str">
        <f>IF(vysl!$H208="D",IF(HOUR(cas!$B209)=9,"DNF",IF(HOUR(cas!$B209)=8,"DQ",cas!$B209))," ")</f>
        <v xml:space="preserve"> </v>
      </c>
      <c r="H208" s="7" t="str">
        <f t="shared" si="7"/>
        <v xml:space="preserve"> </v>
      </c>
      <c r="I208" s="9" t="str">
        <f>IF($G208&lt;&gt;" ",vysl!$A208," ")</f>
        <v xml:space="preserve"> </v>
      </c>
    </row>
    <row r="209" spans="1:9">
      <c r="A209" s="9" t="str">
        <f t="shared" si="6"/>
        <v xml:space="preserve"> </v>
      </c>
      <c r="B209" s="1" t="str">
        <f>IF($G209 &lt;&gt; " ",cas!A210," ")</f>
        <v xml:space="preserve"> </v>
      </c>
      <c r="C209" s="6" t="str">
        <f>IF($G209&lt;&gt;" ",INDEX(meno!$B:$B,MATCH(B209,meno!$A:$A,0),1)," ")</f>
        <v xml:space="preserve"> </v>
      </c>
      <c r="D209" s="6" t="str">
        <f>IF($G209&lt;&gt;" ",IF(INDEX(meno!$E:$E,MATCH(B209,meno!$A:$A,0),1)=0," ",INDEX(meno!$E:$E,MATCH(B209,meno!$A:$A,0),1))," ")</f>
        <v xml:space="preserve"> </v>
      </c>
      <c r="E209" s="7" t="str">
        <f>IF($B209&lt;&gt;" ",IF(INDEX(meno!$F:$F,MATCH($B209,meno!$A:$A,0),1)=0," ",UPPER(INDEX(meno!$F:$F,MATCH($B209,meno!$A:$A,0),1)))," ")</f>
        <v xml:space="preserve"> </v>
      </c>
      <c r="F209" s="18" t="str">
        <f>IF($G209&lt;&gt;" ",INDEX(meno!$D:$D,MATCH(B209,meno!$A:$A,0),1)," ")</f>
        <v xml:space="preserve"> </v>
      </c>
      <c r="G209" s="5" t="str">
        <f>IF(vysl!$H209="D",IF(HOUR(cas!$B210)=9,"DNF",IF(HOUR(cas!$B210)=8,"DQ",cas!$B210))," ")</f>
        <v xml:space="preserve"> </v>
      </c>
      <c r="H209" s="7" t="str">
        <f t="shared" si="7"/>
        <v xml:space="preserve"> </v>
      </c>
      <c r="I209" s="9" t="str">
        <f>IF($G209&lt;&gt;" ",vysl!$A209," ")</f>
        <v xml:space="preserve"> </v>
      </c>
    </row>
    <row r="210" spans="1:9">
      <c r="A210" s="9" t="str">
        <f t="shared" si="6"/>
        <v xml:space="preserve"> </v>
      </c>
      <c r="B210" s="1" t="str">
        <f>IF($G210 &lt;&gt; " ",cas!A211," ")</f>
        <v xml:space="preserve"> </v>
      </c>
      <c r="C210" s="6" t="str">
        <f>IF($G210&lt;&gt;" ",INDEX(meno!$B:$B,MATCH(B210,meno!$A:$A,0),1)," ")</f>
        <v xml:space="preserve"> </v>
      </c>
      <c r="D210" s="6" t="str">
        <f>IF($G210&lt;&gt;" ",IF(INDEX(meno!$E:$E,MATCH(B210,meno!$A:$A,0),1)=0," ",INDEX(meno!$E:$E,MATCH(B210,meno!$A:$A,0),1))," ")</f>
        <v xml:space="preserve"> </v>
      </c>
      <c r="E210" s="7" t="str">
        <f>IF($B210&lt;&gt;" ",IF(INDEX(meno!$F:$F,MATCH($B210,meno!$A:$A,0),1)=0," ",UPPER(INDEX(meno!$F:$F,MATCH($B210,meno!$A:$A,0),1)))," ")</f>
        <v xml:space="preserve"> </v>
      </c>
      <c r="F210" s="18" t="str">
        <f>IF($G210&lt;&gt;" ",INDEX(meno!$D:$D,MATCH(B210,meno!$A:$A,0),1)," ")</f>
        <v xml:space="preserve"> </v>
      </c>
      <c r="G210" s="5" t="str">
        <f>IF(vysl!$H210="D",IF(HOUR(cas!$B211)=9,"DNF",IF(HOUR(cas!$B211)=8,"DQ",cas!$B211))," ")</f>
        <v xml:space="preserve"> </v>
      </c>
      <c r="H210" s="7" t="str">
        <f t="shared" si="7"/>
        <v xml:space="preserve"> </v>
      </c>
      <c r="I210" s="9" t="str">
        <f>IF($G210&lt;&gt;" ",vysl!$A210," ")</f>
        <v xml:space="preserve"> </v>
      </c>
    </row>
    <row r="211" spans="1:9">
      <c r="A211" s="9" t="str">
        <f t="shared" si="6"/>
        <v xml:space="preserve"> </v>
      </c>
      <c r="B211" s="1" t="str">
        <f>IF($G211 &lt;&gt; " ",cas!A212," ")</f>
        <v xml:space="preserve"> </v>
      </c>
      <c r="C211" s="6" t="str">
        <f>IF($G211&lt;&gt;" ",INDEX(meno!$B:$B,MATCH(B211,meno!$A:$A,0),1)," ")</f>
        <v xml:space="preserve"> </v>
      </c>
      <c r="D211" s="6" t="str">
        <f>IF($G211&lt;&gt;" ",IF(INDEX(meno!$E:$E,MATCH(B211,meno!$A:$A,0),1)=0," ",INDEX(meno!$E:$E,MATCH(B211,meno!$A:$A,0),1))," ")</f>
        <v xml:space="preserve"> </v>
      </c>
      <c r="E211" s="7" t="str">
        <f>IF($B211&lt;&gt;" ",IF(INDEX(meno!$F:$F,MATCH($B211,meno!$A:$A,0),1)=0," ",UPPER(INDEX(meno!$F:$F,MATCH($B211,meno!$A:$A,0),1)))," ")</f>
        <v xml:space="preserve"> </v>
      </c>
      <c r="F211" s="18" t="str">
        <f>IF($G211&lt;&gt;" ",INDEX(meno!$D:$D,MATCH(B211,meno!$A:$A,0),1)," ")</f>
        <v xml:space="preserve"> </v>
      </c>
      <c r="G211" s="5" t="str">
        <f>IF(vysl!$H211="D",IF(HOUR(cas!$B212)=9,"DNF",IF(HOUR(cas!$B212)=8,"DQ",cas!$B212))," ")</f>
        <v xml:space="preserve"> </v>
      </c>
      <c r="H211" s="7" t="str">
        <f t="shared" si="7"/>
        <v xml:space="preserve"> </v>
      </c>
      <c r="I211" s="9" t="str">
        <f>IF($G211&lt;&gt;" ",vysl!$A211," ")</f>
        <v xml:space="preserve"> </v>
      </c>
    </row>
    <row r="212" spans="1:9">
      <c r="A212" s="9" t="str">
        <f t="shared" si="6"/>
        <v xml:space="preserve"> </v>
      </c>
      <c r="B212" s="1" t="str">
        <f>IF($G212 &lt;&gt; " ",cas!A213," ")</f>
        <v xml:space="preserve"> </v>
      </c>
      <c r="C212" s="6" t="str">
        <f>IF($G212&lt;&gt;" ",INDEX(meno!$B:$B,MATCH(B212,meno!$A:$A,0),1)," ")</f>
        <v xml:space="preserve"> </v>
      </c>
      <c r="D212" s="6" t="str">
        <f>IF($G212&lt;&gt;" ",IF(INDEX(meno!$E:$E,MATCH(B212,meno!$A:$A,0),1)=0," ",INDEX(meno!$E:$E,MATCH(B212,meno!$A:$A,0),1))," ")</f>
        <v xml:space="preserve"> </v>
      </c>
      <c r="E212" s="7" t="str">
        <f>IF($B212&lt;&gt;" ",IF(INDEX(meno!$F:$F,MATCH($B212,meno!$A:$A,0),1)=0," ",UPPER(INDEX(meno!$F:$F,MATCH($B212,meno!$A:$A,0),1)))," ")</f>
        <v xml:space="preserve"> </v>
      </c>
      <c r="F212" s="18" t="str">
        <f>IF($G212&lt;&gt;" ",INDEX(meno!$D:$D,MATCH(B212,meno!$A:$A,0),1)," ")</f>
        <v xml:space="preserve"> </v>
      </c>
      <c r="G212" s="5" t="str">
        <f>IF(vysl!$H212="D",IF(HOUR(cas!$B213)=9,"DNF",IF(HOUR(cas!$B213)=8,"DQ",cas!$B213))," ")</f>
        <v xml:space="preserve"> </v>
      </c>
      <c r="H212" s="7" t="str">
        <f t="shared" si="7"/>
        <v xml:space="preserve"> </v>
      </c>
      <c r="I212" s="9" t="str">
        <f>IF($G212&lt;&gt;" ",vysl!$A212," ")</f>
        <v xml:space="preserve"> </v>
      </c>
    </row>
    <row r="213" spans="1:9">
      <c r="A213" s="9" t="str">
        <f t="shared" si="6"/>
        <v xml:space="preserve"> </v>
      </c>
      <c r="B213" s="1" t="str">
        <f>IF($G213 &lt;&gt; " ",cas!A214," ")</f>
        <v xml:space="preserve"> </v>
      </c>
      <c r="C213" s="6" t="str">
        <f>IF($G213&lt;&gt;" ",INDEX(meno!$B:$B,MATCH(B213,meno!$A:$A,0),1)," ")</f>
        <v xml:space="preserve"> </v>
      </c>
      <c r="D213" s="6" t="str">
        <f>IF($G213&lt;&gt;" ",IF(INDEX(meno!$E:$E,MATCH(B213,meno!$A:$A,0),1)=0," ",INDEX(meno!$E:$E,MATCH(B213,meno!$A:$A,0),1))," ")</f>
        <v xml:space="preserve"> </v>
      </c>
      <c r="E213" s="7" t="str">
        <f>IF($B213&lt;&gt;" ",IF(INDEX(meno!$F:$F,MATCH($B213,meno!$A:$A,0),1)=0," ",UPPER(INDEX(meno!$F:$F,MATCH($B213,meno!$A:$A,0),1)))," ")</f>
        <v xml:space="preserve"> </v>
      </c>
      <c r="F213" s="18" t="str">
        <f>IF($G213&lt;&gt;" ",INDEX(meno!$D:$D,MATCH(B213,meno!$A:$A,0),1)," ")</f>
        <v xml:space="preserve"> </v>
      </c>
      <c r="G213" s="5" t="str">
        <f>IF(vysl!$H213="D",IF(HOUR(cas!$B214)=9,"DNF",IF(HOUR(cas!$B214)=8,"DQ",cas!$B214))," ")</f>
        <v xml:space="preserve"> </v>
      </c>
      <c r="H213" s="7" t="str">
        <f t="shared" si="7"/>
        <v xml:space="preserve"> </v>
      </c>
      <c r="I213" s="9" t="str">
        <f>IF($G213&lt;&gt;" ",vysl!$A213," ")</f>
        <v xml:space="preserve"> </v>
      </c>
    </row>
    <row r="214" spans="1:9">
      <c r="A214" s="9" t="str">
        <f t="shared" si="6"/>
        <v xml:space="preserve"> </v>
      </c>
      <c r="B214" s="1" t="str">
        <f>IF($G214 &lt;&gt; " ",cas!A215," ")</f>
        <v xml:space="preserve"> </v>
      </c>
      <c r="C214" s="6" t="str">
        <f>IF($G214&lt;&gt;" ",INDEX(meno!$B:$B,MATCH(B214,meno!$A:$A,0),1)," ")</f>
        <v xml:space="preserve"> </v>
      </c>
      <c r="D214" s="6" t="str">
        <f>IF($G214&lt;&gt;" ",IF(INDEX(meno!$E:$E,MATCH(B214,meno!$A:$A,0),1)=0," ",INDEX(meno!$E:$E,MATCH(B214,meno!$A:$A,0),1))," ")</f>
        <v xml:space="preserve"> </v>
      </c>
      <c r="E214" s="7" t="str">
        <f>IF($B214&lt;&gt;" ",IF(INDEX(meno!$F:$F,MATCH($B214,meno!$A:$A,0),1)=0," ",UPPER(INDEX(meno!$F:$F,MATCH($B214,meno!$A:$A,0),1)))," ")</f>
        <v xml:space="preserve"> </v>
      </c>
      <c r="F214" s="18" t="str">
        <f>IF($G214&lt;&gt;" ",INDEX(meno!$D:$D,MATCH(B214,meno!$A:$A,0),1)," ")</f>
        <v xml:space="preserve"> </v>
      </c>
      <c r="G214" s="5" t="str">
        <f>IF(vysl!$H214="D",IF(HOUR(cas!$B215)=9,"DNF",IF(HOUR(cas!$B215)=8,"DQ",cas!$B215))," ")</f>
        <v xml:space="preserve"> </v>
      </c>
      <c r="H214" s="7" t="str">
        <f t="shared" si="7"/>
        <v xml:space="preserve"> </v>
      </c>
      <c r="I214" s="9" t="str">
        <f>IF($G214&lt;&gt;" ",vysl!$A214," ")</f>
        <v xml:space="preserve"> </v>
      </c>
    </row>
    <row r="215" spans="1:9">
      <c r="A215" s="9" t="str">
        <f t="shared" si="6"/>
        <v xml:space="preserve"> </v>
      </c>
      <c r="B215" s="1" t="str">
        <f>IF($G215 &lt;&gt; " ",cas!A216," ")</f>
        <v xml:space="preserve"> </v>
      </c>
      <c r="C215" s="6" t="str">
        <f>IF($G215&lt;&gt;" ",INDEX(meno!$B:$B,MATCH(B215,meno!$A:$A,0),1)," ")</f>
        <v xml:space="preserve"> </v>
      </c>
      <c r="D215" s="6" t="str">
        <f>IF($G215&lt;&gt;" ",IF(INDEX(meno!$E:$E,MATCH(B215,meno!$A:$A,0),1)=0," ",INDEX(meno!$E:$E,MATCH(B215,meno!$A:$A,0),1))," ")</f>
        <v xml:space="preserve"> </v>
      </c>
      <c r="E215" s="7" t="str">
        <f>IF($B215&lt;&gt;" ",IF(INDEX(meno!$F:$F,MATCH($B215,meno!$A:$A,0),1)=0," ",UPPER(INDEX(meno!$F:$F,MATCH($B215,meno!$A:$A,0),1)))," ")</f>
        <v xml:space="preserve"> </v>
      </c>
      <c r="F215" s="18" t="str">
        <f>IF($G215&lt;&gt;" ",INDEX(meno!$D:$D,MATCH(B215,meno!$A:$A,0),1)," ")</f>
        <v xml:space="preserve"> </v>
      </c>
      <c r="G215" s="5" t="str">
        <f>IF(vysl!$H215="D",IF(HOUR(cas!$B216)=9,"DNF",IF(HOUR(cas!$B216)=8,"DQ",cas!$B216))," ")</f>
        <v xml:space="preserve"> </v>
      </c>
      <c r="H215" s="7" t="str">
        <f t="shared" si="7"/>
        <v xml:space="preserve"> </v>
      </c>
      <c r="I215" s="9" t="str">
        <f>IF($G215&lt;&gt;" ",vysl!$A215," ")</f>
        <v xml:space="preserve"> </v>
      </c>
    </row>
    <row r="216" spans="1:9">
      <c r="A216" s="9" t="str">
        <f t="shared" si="6"/>
        <v xml:space="preserve"> </v>
      </c>
      <c r="B216" s="1" t="str">
        <f>IF($G216 &lt;&gt; " ",cas!A217," ")</f>
        <v xml:space="preserve"> </v>
      </c>
      <c r="C216" s="6" t="str">
        <f>IF($G216&lt;&gt;" ",INDEX(meno!$B:$B,MATCH(B216,meno!$A:$A,0),1)," ")</f>
        <v xml:space="preserve"> </v>
      </c>
      <c r="D216" s="6" t="str">
        <f>IF($G216&lt;&gt;" ",IF(INDEX(meno!$E:$E,MATCH(B216,meno!$A:$A,0),1)=0," ",INDEX(meno!$E:$E,MATCH(B216,meno!$A:$A,0),1))," ")</f>
        <v xml:space="preserve"> </v>
      </c>
      <c r="E216" s="7" t="str">
        <f>IF($B216&lt;&gt;" ",IF(INDEX(meno!$F:$F,MATCH($B216,meno!$A:$A,0),1)=0," ",UPPER(INDEX(meno!$F:$F,MATCH($B216,meno!$A:$A,0),1)))," ")</f>
        <v xml:space="preserve"> </v>
      </c>
      <c r="F216" s="18" t="str">
        <f>IF($G216&lt;&gt;" ",INDEX(meno!$D:$D,MATCH(B216,meno!$A:$A,0),1)," ")</f>
        <v xml:space="preserve"> </v>
      </c>
      <c r="G216" s="5" t="str">
        <f>IF(vysl!$H216="D",IF(HOUR(cas!$B217)=9,"DNF",IF(HOUR(cas!$B217)=8,"DQ",cas!$B217))," ")</f>
        <v xml:space="preserve"> </v>
      </c>
      <c r="H216" s="7" t="str">
        <f t="shared" si="7"/>
        <v xml:space="preserve"> </v>
      </c>
      <c r="I216" s="9" t="str">
        <f>IF($G216&lt;&gt;" ",vysl!$A216," ")</f>
        <v xml:space="preserve"> </v>
      </c>
    </row>
    <row r="217" spans="1:9">
      <c r="A217" s="9" t="str">
        <f t="shared" si="6"/>
        <v xml:space="preserve"> </v>
      </c>
      <c r="B217" s="1" t="str">
        <f>IF($G217 &lt;&gt; " ",cas!A218," ")</f>
        <v xml:space="preserve"> </v>
      </c>
      <c r="C217" s="6" t="str">
        <f>IF($G217&lt;&gt;" ",INDEX(meno!$B:$B,MATCH(B217,meno!$A:$A,0),1)," ")</f>
        <v xml:space="preserve"> </v>
      </c>
      <c r="D217" s="6" t="str">
        <f>IF($G217&lt;&gt;" ",IF(INDEX(meno!$E:$E,MATCH(B217,meno!$A:$A,0),1)=0," ",INDEX(meno!$E:$E,MATCH(B217,meno!$A:$A,0),1))," ")</f>
        <v xml:space="preserve"> </v>
      </c>
      <c r="E217" s="7" t="str">
        <f>IF($B217&lt;&gt;" ",IF(INDEX(meno!$F:$F,MATCH($B217,meno!$A:$A,0),1)=0," ",UPPER(INDEX(meno!$F:$F,MATCH($B217,meno!$A:$A,0),1)))," ")</f>
        <v xml:space="preserve"> </v>
      </c>
      <c r="F217" s="18" t="str">
        <f>IF($G217&lt;&gt;" ",INDEX(meno!$D:$D,MATCH(B217,meno!$A:$A,0),1)," ")</f>
        <v xml:space="preserve"> </v>
      </c>
      <c r="G217" s="5" t="str">
        <f>IF(vysl!$H217="D",IF(HOUR(cas!$B218)=9,"DNF",IF(HOUR(cas!$B218)=8,"DQ",cas!$B218))," ")</f>
        <v xml:space="preserve"> </v>
      </c>
      <c r="H217" s="7" t="str">
        <f t="shared" si="7"/>
        <v xml:space="preserve"> </v>
      </c>
      <c r="I217" s="9" t="str">
        <f>IF($G217&lt;&gt;" ",vysl!$A217," ")</f>
        <v xml:space="preserve"> </v>
      </c>
    </row>
    <row r="218" spans="1:9">
      <c r="A218" s="9" t="str">
        <f t="shared" si="6"/>
        <v xml:space="preserve"> </v>
      </c>
      <c r="B218" s="1" t="str">
        <f>IF($G218 &lt;&gt; " ",cas!A219," ")</f>
        <v xml:space="preserve"> </v>
      </c>
      <c r="C218" s="6" t="str">
        <f>IF($G218&lt;&gt;" ",INDEX(meno!$B:$B,MATCH(B218,meno!$A:$A,0),1)," ")</f>
        <v xml:space="preserve"> </v>
      </c>
      <c r="D218" s="6" t="str">
        <f>IF($G218&lt;&gt;" ",IF(INDEX(meno!$E:$E,MATCH(B218,meno!$A:$A,0),1)=0," ",INDEX(meno!$E:$E,MATCH(B218,meno!$A:$A,0),1))," ")</f>
        <v xml:space="preserve"> </v>
      </c>
      <c r="E218" s="7" t="str">
        <f>IF($B218&lt;&gt;" ",IF(INDEX(meno!$F:$F,MATCH($B218,meno!$A:$A,0),1)=0," ",UPPER(INDEX(meno!$F:$F,MATCH($B218,meno!$A:$A,0),1)))," ")</f>
        <v xml:space="preserve"> </v>
      </c>
      <c r="F218" s="18" t="str">
        <f>IF($G218&lt;&gt;" ",INDEX(meno!$D:$D,MATCH(B218,meno!$A:$A,0),1)," ")</f>
        <v xml:space="preserve"> </v>
      </c>
      <c r="G218" s="5" t="str">
        <f>IF(vysl!$H218="D",IF(HOUR(cas!$B219)=9,"DNF",IF(HOUR(cas!$B219)=8,"DQ",cas!$B219))," ")</f>
        <v xml:space="preserve"> </v>
      </c>
      <c r="H218" s="7" t="str">
        <f t="shared" si="7"/>
        <v xml:space="preserve"> </v>
      </c>
      <c r="I218" s="9" t="str">
        <f>IF($G218&lt;&gt;" ",vysl!$A218," ")</f>
        <v xml:space="preserve"> </v>
      </c>
    </row>
    <row r="219" spans="1:9">
      <c r="A219" s="9" t="str">
        <f t="shared" si="6"/>
        <v xml:space="preserve"> </v>
      </c>
      <c r="B219" s="1" t="str">
        <f>IF($G219 &lt;&gt; " ",cas!A220," ")</f>
        <v xml:space="preserve"> </v>
      </c>
      <c r="C219" s="6" t="str">
        <f>IF($G219&lt;&gt;" ",INDEX(meno!$B:$B,MATCH(B219,meno!$A:$A,0),1)," ")</f>
        <v xml:space="preserve"> </v>
      </c>
      <c r="D219" s="6" t="str">
        <f>IF($G219&lt;&gt;" ",IF(INDEX(meno!$E:$E,MATCH(B219,meno!$A:$A,0),1)=0," ",INDEX(meno!$E:$E,MATCH(B219,meno!$A:$A,0),1))," ")</f>
        <v xml:space="preserve"> </v>
      </c>
      <c r="E219" s="7" t="str">
        <f>IF($B219&lt;&gt;" ",IF(INDEX(meno!$F:$F,MATCH($B219,meno!$A:$A,0),1)=0," ",UPPER(INDEX(meno!$F:$F,MATCH($B219,meno!$A:$A,0),1)))," ")</f>
        <v xml:space="preserve"> </v>
      </c>
      <c r="F219" s="18" t="str">
        <f>IF($G219&lt;&gt;" ",INDEX(meno!$D:$D,MATCH(B219,meno!$A:$A,0),1)," ")</f>
        <v xml:space="preserve"> </v>
      </c>
      <c r="G219" s="5" t="str">
        <f>IF(vysl!$H219="D",IF(HOUR(cas!$B220)=9,"DNF",IF(HOUR(cas!$B220)=8,"DQ",cas!$B220))," ")</f>
        <v xml:space="preserve"> </v>
      </c>
      <c r="H219" s="7" t="str">
        <f t="shared" si="7"/>
        <v xml:space="preserve"> </v>
      </c>
      <c r="I219" s="9" t="str">
        <f>IF($G219&lt;&gt;" ",vysl!$A219," ")</f>
        <v xml:space="preserve"> </v>
      </c>
    </row>
    <row r="220" spans="1:9">
      <c r="A220" s="9" t="str">
        <f t="shared" si="6"/>
        <v xml:space="preserve"> </v>
      </c>
      <c r="B220" s="1" t="str">
        <f>IF($G220 &lt;&gt; " ",cas!A221," ")</f>
        <v xml:space="preserve"> </v>
      </c>
      <c r="C220" s="6" t="str">
        <f>IF($G220&lt;&gt;" ",INDEX(meno!$B:$B,MATCH(B220,meno!$A:$A,0),1)," ")</f>
        <v xml:space="preserve"> </v>
      </c>
      <c r="D220" s="6" t="str">
        <f>IF($G220&lt;&gt;" ",IF(INDEX(meno!$E:$E,MATCH(B220,meno!$A:$A,0),1)=0," ",INDEX(meno!$E:$E,MATCH(B220,meno!$A:$A,0),1))," ")</f>
        <v xml:space="preserve"> </v>
      </c>
      <c r="E220" s="7" t="str">
        <f>IF($B220&lt;&gt;" ",IF(INDEX(meno!$F:$F,MATCH($B220,meno!$A:$A,0),1)=0," ",UPPER(INDEX(meno!$F:$F,MATCH($B220,meno!$A:$A,0),1)))," ")</f>
        <v xml:space="preserve"> </v>
      </c>
      <c r="F220" s="18" t="str">
        <f>IF($G220&lt;&gt;" ",INDEX(meno!$D:$D,MATCH(B220,meno!$A:$A,0),1)," ")</f>
        <v xml:space="preserve"> </v>
      </c>
      <c r="G220" s="5" t="str">
        <f>IF(vysl!$H220="D",IF(HOUR(cas!$B221)=9,"DNF",IF(HOUR(cas!$B221)=8,"DQ",cas!$B221))," ")</f>
        <v xml:space="preserve"> </v>
      </c>
      <c r="H220" s="7" t="str">
        <f t="shared" si="7"/>
        <v xml:space="preserve"> </v>
      </c>
      <c r="I220" s="9" t="str">
        <f>IF($G220&lt;&gt;" ",vysl!$A220," ")</f>
        <v xml:space="preserve"> </v>
      </c>
    </row>
    <row r="221" spans="1:9">
      <c r="A221" s="9" t="str">
        <f t="shared" si="6"/>
        <v xml:space="preserve"> </v>
      </c>
      <c r="B221" s="1" t="str">
        <f>IF($G221 &lt;&gt; " ",cas!A222," ")</f>
        <v xml:space="preserve"> </v>
      </c>
      <c r="C221" s="6" t="str">
        <f>IF($G221&lt;&gt;" ",INDEX(meno!$B:$B,MATCH(B221,meno!$A:$A,0),1)," ")</f>
        <v xml:space="preserve"> </v>
      </c>
      <c r="D221" s="6" t="str">
        <f>IF($G221&lt;&gt;" ",IF(INDEX(meno!$E:$E,MATCH(B221,meno!$A:$A,0),1)=0," ",INDEX(meno!$E:$E,MATCH(B221,meno!$A:$A,0),1))," ")</f>
        <v xml:space="preserve"> </v>
      </c>
      <c r="E221" s="7" t="str">
        <f>IF($B221&lt;&gt;" ",IF(INDEX(meno!$F:$F,MATCH($B221,meno!$A:$A,0),1)=0," ",UPPER(INDEX(meno!$F:$F,MATCH($B221,meno!$A:$A,0),1)))," ")</f>
        <v xml:space="preserve"> </v>
      </c>
      <c r="F221" s="18" t="str">
        <f>IF($G221&lt;&gt;" ",INDEX(meno!$D:$D,MATCH(B221,meno!$A:$A,0),1)," ")</f>
        <v xml:space="preserve"> </v>
      </c>
      <c r="G221" s="5" t="str">
        <f>IF(vysl!$H221="D",IF(HOUR(cas!$B222)=9,"DNF",IF(HOUR(cas!$B222)=8,"DQ",cas!$B222))," ")</f>
        <v xml:space="preserve"> </v>
      </c>
      <c r="H221" s="7" t="str">
        <f t="shared" si="7"/>
        <v xml:space="preserve"> </v>
      </c>
      <c r="I221" s="9" t="str">
        <f>IF($G221&lt;&gt;" ",vysl!$A221," ")</f>
        <v xml:space="preserve"> </v>
      </c>
    </row>
    <row r="222" spans="1:9">
      <c r="A222" s="9" t="str">
        <f t="shared" si="6"/>
        <v xml:space="preserve"> </v>
      </c>
      <c r="B222" s="1" t="str">
        <f>IF($G222 &lt;&gt; " ",cas!A223," ")</f>
        <v xml:space="preserve"> </v>
      </c>
      <c r="C222" s="6" t="str">
        <f>IF($G222&lt;&gt;" ",INDEX(meno!$B:$B,MATCH(B222,meno!$A:$A,0),1)," ")</f>
        <v xml:space="preserve"> </v>
      </c>
      <c r="D222" s="6" t="str">
        <f>IF($G222&lt;&gt;" ",IF(INDEX(meno!$E:$E,MATCH(B222,meno!$A:$A,0),1)=0," ",INDEX(meno!$E:$E,MATCH(B222,meno!$A:$A,0),1))," ")</f>
        <v xml:space="preserve"> </v>
      </c>
      <c r="E222" s="7" t="str">
        <f>IF($B222&lt;&gt;" ",IF(INDEX(meno!$F:$F,MATCH($B222,meno!$A:$A,0),1)=0," ",UPPER(INDEX(meno!$F:$F,MATCH($B222,meno!$A:$A,0),1)))," ")</f>
        <v xml:space="preserve"> </v>
      </c>
      <c r="F222" s="18" t="str">
        <f>IF($G222&lt;&gt;" ",INDEX(meno!$D:$D,MATCH(B222,meno!$A:$A,0),1)," ")</f>
        <v xml:space="preserve"> </v>
      </c>
      <c r="G222" s="5" t="str">
        <f>IF(vysl!$H222="D",IF(HOUR(cas!$B223)=9,"DNF",IF(HOUR(cas!$B223)=8,"DQ",cas!$B223))," ")</f>
        <v xml:space="preserve"> </v>
      </c>
      <c r="H222" s="7" t="str">
        <f t="shared" si="7"/>
        <v xml:space="preserve"> </v>
      </c>
      <c r="I222" s="9" t="str">
        <f>IF($G222&lt;&gt;" ",vysl!$A222," ")</f>
        <v xml:space="preserve"> </v>
      </c>
    </row>
    <row r="223" spans="1:9">
      <c r="A223" s="9" t="str">
        <f t="shared" si="6"/>
        <v xml:space="preserve"> </v>
      </c>
      <c r="B223" s="1" t="str">
        <f>IF($G223 &lt;&gt; " ",cas!A224," ")</f>
        <v xml:space="preserve"> </v>
      </c>
      <c r="C223" s="6" t="str">
        <f>IF($G223&lt;&gt;" ",INDEX(meno!$B:$B,MATCH(B223,meno!$A:$A,0),1)," ")</f>
        <v xml:space="preserve"> </v>
      </c>
      <c r="D223" s="6" t="str">
        <f>IF($G223&lt;&gt;" ",IF(INDEX(meno!$E:$E,MATCH(B223,meno!$A:$A,0),1)=0," ",INDEX(meno!$E:$E,MATCH(B223,meno!$A:$A,0),1))," ")</f>
        <v xml:space="preserve"> </v>
      </c>
      <c r="E223" s="7" t="str">
        <f>IF($B223&lt;&gt;" ",IF(INDEX(meno!$F:$F,MATCH($B223,meno!$A:$A,0),1)=0," ",UPPER(INDEX(meno!$F:$F,MATCH($B223,meno!$A:$A,0),1)))," ")</f>
        <v xml:space="preserve"> </v>
      </c>
      <c r="F223" s="18" t="str">
        <f>IF($G223&lt;&gt;" ",INDEX(meno!$D:$D,MATCH(B223,meno!$A:$A,0),1)," ")</f>
        <v xml:space="preserve"> </v>
      </c>
      <c r="G223" s="5" t="str">
        <f>IF(vysl!$H223="D",IF(HOUR(cas!$B224)=9,"DNF",IF(HOUR(cas!$B224)=8,"DQ",cas!$B224))," ")</f>
        <v xml:space="preserve"> </v>
      </c>
      <c r="H223" s="7" t="str">
        <f t="shared" si="7"/>
        <v xml:space="preserve"> </v>
      </c>
      <c r="I223" s="9" t="str">
        <f>IF($G223&lt;&gt;" ",vysl!$A223," ")</f>
        <v xml:space="preserve"> </v>
      </c>
    </row>
    <row r="224" spans="1:9">
      <c r="A224" s="9" t="str">
        <f t="shared" si="6"/>
        <v xml:space="preserve"> </v>
      </c>
      <c r="B224" s="1" t="str">
        <f>IF($G224 &lt;&gt; " ",cas!A225," ")</f>
        <v xml:space="preserve"> </v>
      </c>
      <c r="C224" s="6" t="str">
        <f>IF($G224&lt;&gt;" ",INDEX(meno!$B:$B,MATCH(B224,meno!$A:$A,0),1)," ")</f>
        <v xml:space="preserve"> </v>
      </c>
      <c r="D224" s="6" t="str">
        <f>IF($G224&lt;&gt;" ",IF(INDEX(meno!$E:$E,MATCH(B224,meno!$A:$A,0),1)=0," ",INDEX(meno!$E:$E,MATCH(B224,meno!$A:$A,0),1))," ")</f>
        <v xml:space="preserve"> </v>
      </c>
      <c r="E224" s="7" t="str">
        <f>IF($B224&lt;&gt;" ",IF(INDEX(meno!$F:$F,MATCH($B224,meno!$A:$A,0),1)=0," ",UPPER(INDEX(meno!$F:$F,MATCH($B224,meno!$A:$A,0),1)))," ")</f>
        <v xml:space="preserve"> </v>
      </c>
      <c r="F224" s="18" t="str">
        <f>IF($G224&lt;&gt;" ",INDEX(meno!$D:$D,MATCH(B224,meno!$A:$A,0),1)," ")</f>
        <v xml:space="preserve"> </v>
      </c>
      <c r="G224" s="5" t="str">
        <f>IF(vysl!$H224="D",IF(HOUR(cas!$B225)=9,"DNF",IF(HOUR(cas!$B225)=8,"DQ",cas!$B225))," ")</f>
        <v xml:space="preserve"> </v>
      </c>
      <c r="H224" s="7" t="str">
        <f t="shared" si="7"/>
        <v xml:space="preserve"> </v>
      </c>
      <c r="I224" s="9" t="str">
        <f>IF($G224&lt;&gt;" ",vysl!$A224," ")</f>
        <v xml:space="preserve"> </v>
      </c>
    </row>
    <row r="225" spans="1:9">
      <c r="A225" s="9" t="str">
        <f t="shared" si="6"/>
        <v xml:space="preserve"> </v>
      </c>
      <c r="B225" s="1" t="str">
        <f>IF($G225 &lt;&gt; " ",cas!A226," ")</f>
        <v xml:space="preserve"> </v>
      </c>
      <c r="C225" s="6" t="str">
        <f>IF($G225&lt;&gt;" ",INDEX(meno!$B:$B,MATCH(B225,meno!$A:$A,0),1)," ")</f>
        <v xml:space="preserve"> </v>
      </c>
      <c r="D225" s="6" t="str">
        <f>IF($G225&lt;&gt;" ",IF(INDEX(meno!$E:$E,MATCH(B225,meno!$A:$A,0),1)=0," ",INDEX(meno!$E:$E,MATCH(B225,meno!$A:$A,0),1))," ")</f>
        <v xml:space="preserve"> </v>
      </c>
      <c r="E225" s="7" t="str">
        <f>IF($B225&lt;&gt;" ",IF(INDEX(meno!$F:$F,MATCH($B225,meno!$A:$A,0),1)=0," ",UPPER(INDEX(meno!$F:$F,MATCH($B225,meno!$A:$A,0),1)))," ")</f>
        <v xml:space="preserve"> </v>
      </c>
      <c r="F225" s="18" t="str">
        <f>IF($G225&lt;&gt;" ",INDEX(meno!$D:$D,MATCH(B225,meno!$A:$A,0),1)," ")</f>
        <v xml:space="preserve"> </v>
      </c>
      <c r="G225" s="5" t="str">
        <f>IF(vysl!$H225="D",IF(HOUR(cas!$B226)=9,"DNF",IF(HOUR(cas!$B226)=8,"DQ",cas!$B226))," ")</f>
        <v xml:space="preserve"> </v>
      </c>
      <c r="H225" s="7" t="str">
        <f t="shared" si="7"/>
        <v xml:space="preserve"> </v>
      </c>
      <c r="I225" s="9" t="str">
        <f>IF($G225&lt;&gt;" ",vysl!$A225," ")</f>
        <v xml:space="preserve"> </v>
      </c>
    </row>
    <row r="226" spans="1:9">
      <c r="A226" s="9" t="str">
        <f t="shared" si="6"/>
        <v xml:space="preserve"> </v>
      </c>
      <c r="B226" s="1" t="str">
        <f>IF($G226 &lt;&gt; " ",cas!A227," ")</f>
        <v xml:space="preserve"> </v>
      </c>
      <c r="C226" s="6" t="str">
        <f>IF($G226&lt;&gt;" ",INDEX(meno!$B:$B,MATCH(B226,meno!$A:$A,0),1)," ")</f>
        <v xml:space="preserve"> </v>
      </c>
      <c r="D226" s="6" t="str">
        <f>IF($G226&lt;&gt;" ",IF(INDEX(meno!$E:$E,MATCH(B226,meno!$A:$A,0),1)=0," ",INDEX(meno!$E:$E,MATCH(B226,meno!$A:$A,0),1))," ")</f>
        <v xml:space="preserve"> </v>
      </c>
      <c r="E226" s="7" t="str">
        <f>IF($B226&lt;&gt;" ",IF(INDEX(meno!$F:$F,MATCH($B226,meno!$A:$A,0),1)=0," ",UPPER(INDEX(meno!$F:$F,MATCH($B226,meno!$A:$A,0),1)))," ")</f>
        <v xml:space="preserve"> </v>
      </c>
      <c r="F226" s="18" t="str">
        <f>IF($G226&lt;&gt;" ",INDEX(meno!$D:$D,MATCH(B226,meno!$A:$A,0),1)," ")</f>
        <v xml:space="preserve"> </v>
      </c>
      <c r="G226" s="5" t="str">
        <f>IF(vysl!$H226="D",IF(HOUR(cas!$B227)=9,"DNF",IF(HOUR(cas!$B227)=8,"DQ",cas!$B227))," ")</f>
        <v xml:space="preserve"> </v>
      </c>
      <c r="H226" s="7" t="str">
        <f t="shared" si="7"/>
        <v xml:space="preserve"> </v>
      </c>
      <c r="I226" s="9" t="str">
        <f>IF($G226&lt;&gt;" ",vysl!$A226," ")</f>
        <v xml:space="preserve"> </v>
      </c>
    </row>
    <row r="227" spans="1:9">
      <c r="A227" s="9" t="str">
        <f t="shared" si="6"/>
        <v xml:space="preserve"> </v>
      </c>
      <c r="B227" s="1" t="str">
        <f>IF($G227 &lt;&gt; " ",cas!A228," ")</f>
        <v xml:space="preserve"> </v>
      </c>
      <c r="C227" s="6" t="str">
        <f>IF($G227&lt;&gt;" ",INDEX(meno!$B:$B,MATCH(B227,meno!$A:$A,0),1)," ")</f>
        <v xml:space="preserve"> </v>
      </c>
      <c r="D227" s="6" t="str">
        <f>IF($G227&lt;&gt;" ",IF(INDEX(meno!$E:$E,MATCH(B227,meno!$A:$A,0),1)=0," ",INDEX(meno!$E:$E,MATCH(B227,meno!$A:$A,0),1))," ")</f>
        <v xml:space="preserve"> </v>
      </c>
      <c r="E227" s="7" t="str">
        <f>IF($B227&lt;&gt;" ",IF(INDEX(meno!$F:$F,MATCH($B227,meno!$A:$A,0),1)=0," ",UPPER(INDEX(meno!$F:$F,MATCH($B227,meno!$A:$A,0),1)))," ")</f>
        <v xml:space="preserve"> </v>
      </c>
      <c r="F227" s="18" t="str">
        <f>IF($G227&lt;&gt;" ",INDEX(meno!$D:$D,MATCH(B227,meno!$A:$A,0),1)," ")</f>
        <v xml:space="preserve"> </v>
      </c>
      <c r="G227" s="5" t="str">
        <f>IF(vysl!$H227="D",IF(HOUR(cas!$B228)=9,"DNF",IF(HOUR(cas!$B228)=8,"DQ",cas!$B228))," ")</f>
        <v xml:space="preserve"> </v>
      </c>
      <c r="H227" s="7" t="str">
        <f t="shared" si="7"/>
        <v xml:space="preserve"> </v>
      </c>
      <c r="I227" s="9" t="str">
        <f>IF($G227&lt;&gt;" ",vysl!$A227," ")</f>
        <v xml:space="preserve"> </v>
      </c>
    </row>
    <row r="228" spans="1:9">
      <c r="A228" s="9" t="str">
        <f t="shared" si="6"/>
        <v xml:space="preserve"> </v>
      </c>
      <c r="B228" s="1" t="str">
        <f>IF($G228 &lt;&gt; " ",cas!A229," ")</f>
        <v xml:space="preserve"> </v>
      </c>
      <c r="C228" s="6" t="str">
        <f>IF($G228&lt;&gt;" ",INDEX(meno!$B:$B,MATCH(B228,meno!$A:$A,0),1)," ")</f>
        <v xml:space="preserve"> </v>
      </c>
      <c r="D228" s="6" t="str">
        <f>IF($G228&lt;&gt;" ",IF(INDEX(meno!$E:$E,MATCH(B228,meno!$A:$A,0),1)=0," ",INDEX(meno!$E:$E,MATCH(B228,meno!$A:$A,0),1))," ")</f>
        <v xml:space="preserve"> </v>
      </c>
      <c r="E228" s="7" t="str">
        <f>IF($B228&lt;&gt;" ",IF(INDEX(meno!$F:$F,MATCH($B228,meno!$A:$A,0),1)=0," ",UPPER(INDEX(meno!$F:$F,MATCH($B228,meno!$A:$A,0),1)))," ")</f>
        <v xml:space="preserve"> </v>
      </c>
      <c r="F228" s="18" t="str">
        <f>IF($G228&lt;&gt;" ",INDEX(meno!$D:$D,MATCH(B228,meno!$A:$A,0),1)," ")</f>
        <v xml:space="preserve"> </v>
      </c>
      <c r="G228" s="5" t="str">
        <f>IF(vysl!$H228="D",IF(HOUR(cas!$B229)=9,"DNF",IF(HOUR(cas!$B229)=8,"DQ",cas!$B229))," ")</f>
        <v xml:space="preserve"> </v>
      </c>
      <c r="H228" s="7" t="str">
        <f t="shared" si="7"/>
        <v xml:space="preserve"> </v>
      </c>
      <c r="I228" s="9" t="str">
        <f>IF($G228&lt;&gt;" ",vysl!$A228," ")</f>
        <v xml:space="preserve"> </v>
      </c>
    </row>
    <row r="229" spans="1:9">
      <c r="A229" s="9" t="str">
        <f t="shared" si="6"/>
        <v xml:space="preserve"> </v>
      </c>
      <c r="B229" s="1" t="str">
        <f>IF($G229 &lt;&gt; " ",cas!A230," ")</f>
        <v xml:space="preserve"> </v>
      </c>
      <c r="C229" s="6" t="str">
        <f>IF($G229&lt;&gt;" ",INDEX(meno!$B:$B,MATCH(B229,meno!$A:$A,0),1)," ")</f>
        <v xml:space="preserve"> </v>
      </c>
      <c r="D229" s="6" t="str">
        <f>IF($G229&lt;&gt;" ",IF(INDEX(meno!$E:$E,MATCH(B229,meno!$A:$A,0),1)=0," ",INDEX(meno!$E:$E,MATCH(B229,meno!$A:$A,0),1))," ")</f>
        <v xml:space="preserve"> </v>
      </c>
      <c r="E229" s="7" t="str">
        <f>IF($B229&lt;&gt;" ",IF(INDEX(meno!$F:$F,MATCH($B229,meno!$A:$A,0),1)=0," ",UPPER(INDEX(meno!$F:$F,MATCH($B229,meno!$A:$A,0),1)))," ")</f>
        <v xml:space="preserve"> </v>
      </c>
      <c r="F229" s="18" t="str">
        <f>IF($G229&lt;&gt;" ",INDEX(meno!$D:$D,MATCH(B229,meno!$A:$A,0),1)," ")</f>
        <v xml:space="preserve"> </v>
      </c>
      <c r="G229" s="5" t="str">
        <f>IF(vysl!$H229="D",IF(HOUR(cas!$B230)=9,"DNF",IF(HOUR(cas!$B230)=8,"DQ",cas!$B230))," ")</f>
        <v xml:space="preserve"> </v>
      </c>
      <c r="H229" s="7" t="str">
        <f t="shared" si="7"/>
        <v xml:space="preserve"> </v>
      </c>
      <c r="I229" s="9" t="str">
        <f>IF($G229&lt;&gt;" ",vysl!$A229," ")</f>
        <v xml:space="preserve"> </v>
      </c>
    </row>
    <row r="230" spans="1:9">
      <c r="A230" s="9" t="str">
        <f t="shared" si="6"/>
        <v xml:space="preserve"> </v>
      </c>
      <c r="B230" s="1" t="str">
        <f>IF($G230 &lt;&gt; " ",cas!A231," ")</f>
        <v xml:space="preserve"> </v>
      </c>
      <c r="C230" s="6" t="str">
        <f>IF($G230&lt;&gt;" ",INDEX(meno!$B:$B,MATCH(B230,meno!$A:$A,0),1)," ")</f>
        <v xml:space="preserve"> </v>
      </c>
      <c r="D230" s="6" t="str">
        <f>IF($G230&lt;&gt;" ",IF(INDEX(meno!$E:$E,MATCH(B230,meno!$A:$A,0),1)=0," ",INDEX(meno!$E:$E,MATCH(B230,meno!$A:$A,0),1))," ")</f>
        <v xml:space="preserve"> </v>
      </c>
      <c r="E230" s="7" t="str">
        <f>IF($B230&lt;&gt;" ",IF(INDEX(meno!$F:$F,MATCH($B230,meno!$A:$A,0),1)=0," ",UPPER(INDEX(meno!$F:$F,MATCH($B230,meno!$A:$A,0),1)))," ")</f>
        <v xml:space="preserve"> </v>
      </c>
      <c r="F230" s="18" t="str">
        <f>IF($G230&lt;&gt;" ",INDEX(meno!$D:$D,MATCH(B230,meno!$A:$A,0),1)," ")</f>
        <v xml:space="preserve"> </v>
      </c>
      <c r="G230" s="5" t="str">
        <f>IF(vysl!$H230="D",IF(HOUR(cas!$B231)=9,"DNF",IF(HOUR(cas!$B231)=8,"DQ",cas!$B231))," ")</f>
        <v xml:space="preserve"> </v>
      </c>
      <c r="H230" s="7" t="str">
        <f t="shared" si="7"/>
        <v xml:space="preserve"> </v>
      </c>
      <c r="I230" s="9" t="str">
        <f>IF($G230&lt;&gt;" ",vysl!$A230," ")</f>
        <v xml:space="preserve"> </v>
      </c>
    </row>
    <row r="231" spans="1:9">
      <c r="A231" s="9" t="str">
        <f t="shared" si="6"/>
        <v xml:space="preserve"> </v>
      </c>
      <c r="B231" s="1" t="str">
        <f>IF($G231 &lt;&gt; " ",cas!A232," ")</f>
        <v xml:space="preserve"> </v>
      </c>
      <c r="C231" s="6" t="str">
        <f>IF($G231&lt;&gt;" ",INDEX(meno!$B:$B,MATCH(B231,meno!$A:$A,0),1)," ")</f>
        <v xml:space="preserve"> </v>
      </c>
      <c r="D231" s="6" t="str">
        <f>IF($G231&lt;&gt;" ",IF(INDEX(meno!$E:$E,MATCH(B231,meno!$A:$A,0),1)=0," ",INDEX(meno!$E:$E,MATCH(B231,meno!$A:$A,0),1))," ")</f>
        <v xml:space="preserve"> </v>
      </c>
      <c r="E231" s="7" t="str">
        <f>IF($B231&lt;&gt;" ",IF(INDEX(meno!$F:$F,MATCH($B231,meno!$A:$A,0),1)=0," ",UPPER(INDEX(meno!$F:$F,MATCH($B231,meno!$A:$A,0),1)))," ")</f>
        <v xml:space="preserve"> </v>
      </c>
      <c r="F231" s="18" t="str">
        <f>IF($G231&lt;&gt;" ",INDEX(meno!$D:$D,MATCH(B231,meno!$A:$A,0),1)," ")</f>
        <v xml:space="preserve"> </v>
      </c>
      <c r="G231" s="5" t="str">
        <f>IF(vysl!$H231="D",IF(HOUR(cas!$B232)=9,"DNF",IF(HOUR(cas!$B232)=8,"DQ",cas!$B232))," ")</f>
        <v xml:space="preserve"> </v>
      </c>
      <c r="H231" s="7" t="str">
        <f t="shared" si="7"/>
        <v xml:space="preserve"> </v>
      </c>
      <c r="I231" s="9" t="str">
        <f>IF($G231&lt;&gt;" ",vysl!$A231," ")</f>
        <v xml:space="preserve"> </v>
      </c>
    </row>
    <row r="232" spans="1:9">
      <c r="A232" s="9" t="str">
        <f t="shared" si="6"/>
        <v xml:space="preserve"> </v>
      </c>
      <c r="B232" s="1" t="str">
        <f>IF($G232 &lt;&gt; " ",cas!A233," ")</f>
        <v xml:space="preserve"> </v>
      </c>
      <c r="C232" s="6" t="str">
        <f>IF($G232&lt;&gt;" ",INDEX(meno!$B:$B,MATCH(B232,meno!$A:$A,0),1)," ")</f>
        <v xml:space="preserve"> </v>
      </c>
      <c r="D232" s="6" t="str">
        <f>IF($G232&lt;&gt;" ",IF(INDEX(meno!$E:$E,MATCH(B232,meno!$A:$A,0),1)=0," ",INDEX(meno!$E:$E,MATCH(B232,meno!$A:$A,0),1))," ")</f>
        <v xml:space="preserve"> </v>
      </c>
      <c r="E232" s="7" t="str">
        <f>IF($B232&lt;&gt;" ",IF(INDEX(meno!$F:$F,MATCH($B232,meno!$A:$A,0),1)=0," ",UPPER(INDEX(meno!$F:$F,MATCH($B232,meno!$A:$A,0),1)))," ")</f>
        <v xml:space="preserve"> </v>
      </c>
      <c r="F232" s="18" t="str">
        <f>IF($G232&lt;&gt;" ",INDEX(meno!$D:$D,MATCH(B232,meno!$A:$A,0),1)," ")</f>
        <v xml:space="preserve"> </v>
      </c>
      <c r="G232" s="5" t="str">
        <f>IF(vysl!$H232="D",IF(HOUR(cas!$B233)=9,"DNF",IF(HOUR(cas!$B233)=8,"DQ",cas!$B233))," ")</f>
        <v xml:space="preserve"> </v>
      </c>
      <c r="H232" s="7" t="str">
        <f t="shared" si="7"/>
        <v xml:space="preserve"> </v>
      </c>
      <c r="I232" s="9" t="str">
        <f>IF($G232&lt;&gt;" ",vysl!$A232," ")</f>
        <v xml:space="preserve"> </v>
      </c>
    </row>
    <row r="233" spans="1:9">
      <c r="A233" s="9" t="str">
        <f t="shared" si="6"/>
        <v xml:space="preserve"> </v>
      </c>
      <c r="B233" s="1" t="str">
        <f>IF($G233 &lt;&gt; " ",cas!A234," ")</f>
        <v xml:space="preserve"> </v>
      </c>
      <c r="C233" s="6" t="str">
        <f>IF($G233&lt;&gt;" ",INDEX(meno!$B:$B,MATCH(B233,meno!$A:$A,0),1)," ")</f>
        <v xml:space="preserve"> </v>
      </c>
      <c r="D233" s="6" t="str">
        <f>IF($G233&lt;&gt;" ",IF(INDEX(meno!$E:$E,MATCH(B233,meno!$A:$A,0),1)=0," ",INDEX(meno!$E:$E,MATCH(B233,meno!$A:$A,0),1))," ")</f>
        <v xml:space="preserve"> </v>
      </c>
      <c r="E233" s="7" t="str">
        <f>IF($B233&lt;&gt;" ",IF(INDEX(meno!$F:$F,MATCH($B233,meno!$A:$A,0),1)=0," ",UPPER(INDEX(meno!$F:$F,MATCH($B233,meno!$A:$A,0),1)))," ")</f>
        <v xml:space="preserve"> </v>
      </c>
      <c r="F233" s="18" t="str">
        <f>IF($G233&lt;&gt;" ",INDEX(meno!$D:$D,MATCH(B233,meno!$A:$A,0),1)," ")</f>
        <v xml:space="preserve"> </v>
      </c>
      <c r="G233" s="5" t="str">
        <f>IF(vysl!$H233="D",IF(HOUR(cas!$B234)=9,"DNF",IF(HOUR(cas!$B234)=8,"DQ",cas!$B234))," ")</f>
        <v xml:space="preserve"> </v>
      </c>
      <c r="H233" s="7" t="str">
        <f t="shared" si="7"/>
        <v xml:space="preserve"> </v>
      </c>
      <c r="I233" s="9" t="str">
        <f>IF($G233&lt;&gt;" ",vysl!$A233," ")</f>
        <v xml:space="preserve"> </v>
      </c>
    </row>
    <row r="234" spans="1:9">
      <c r="A234" s="9" t="str">
        <f t="shared" si="6"/>
        <v xml:space="preserve"> </v>
      </c>
      <c r="B234" s="1" t="str">
        <f>IF($G234 &lt;&gt; " ",cas!A235," ")</f>
        <v xml:space="preserve"> </v>
      </c>
      <c r="C234" s="6" t="str">
        <f>IF($G234&lt;&gt;" ",INDEX(meno!$B:$B,MATCH(B234,meno!$A:$A,0),1)," ")</f>
        <v xml:space="preserve"> </v>
      </c>
      <c r="D234" s="6" t="str">
        <f>IF($G234&lt;&gt;" ",IF(INDEX(meno!$E:$E,MATCH(B234,meno!$A:$A,0),1)=0," ",INDEX(meno!$E:$E,MATCH(B234,meno!$A:$A,0),1))," ")</f>
        <v xml:space="preserve"> </v>
      </c>
      <c r="E234" s="7" t="str">
        <f>IF($B234&lt;&gt;" ",IF(INDEX(meno!$F:$F,MATCH($B234,meno!$A:$A,0),1)=0," ",UPPER(INDEX(meno!$F:$F,MATCH($B234,meno!$A:$A,0),1)))," ")</f>
        <v xml:space="preserve"> </v>
      </c>
      <c r="F234" s="18" t="str">
        <f>IF($G234&lt;&gt;" ",INDEX(meno!$D:$D,MATCH(B234,meno!$A:$A,0),1)," ")</f>
        <v xml:space="preserve"> </v>
      </c>
      <c r="G234" s="5" t="str">
        <f>IF(vysl!$H234="D",IF(HOUR(cas!$B235)=9,"DNF",IF(HOUR(cas!$B235)=8,"DQ",cas!$B235))," ")</f>
        <v xml:space="preserve"> </v>
      </c>
      <c r="H234" s="7" t="str">
        <f t="shared" si="7"/>
        <v xml:space="preserve"> </v>
      </c>
      <c r="I234" s="9" t="str">
        <f>IF($G234&lt;&gt;" ",vysl!$A234," ")</f>
        <v xml:space="preserve"> </v>
      </c>
    </row>
    <row r="235" spans="1:9">
      <c r="A235" s="9" t="str">
        <f t="shared" si="6"/>
        <v xml:space="preserve"> </v>
      </c>
      <c r="B235" s="1" t="str">
        <f>IF($G235 &lt;&gt; " ",cas!A236," ")</f>
        <v xml:space="preserve"> </v>
      </c>
      <c r="C235" s="6" t="str">
        <f>IF($G235&lt;&gt;" ",INDEX(meno!$B:$B,MATCH(B235,meno!$A:$A,0),1)," ")</f>
        <v xml:space="preserve"> </v>
      </c>
      <c r="D235" s="6" t="str">
        <f>IF($G235&lt;&gt;" ",IF(INDEX(meno!$E:$E,MATCH(B235,meno!$A:$A,0),1)=0," ",INDEX(meno!$E:$E,MATCH(B235,meno!$A:$A,0),1))," ")</f>
        <v xml:space="preserve"> </v>
      </c>
      <c r="E235" s="7" t="str">
        <f>IF($B235&lt;&gt;" ",IF(INDEX(meno!$F:$F,MATCH($B235,meno!$A:$A,0),1)=0," ",UPPER(INDEX(meno!$F:$F,MATCH($B235,meno!$A:$A,0),1)))," ")</f>
        <v xml:space="preserve"> </v>
      </c>
      <c r="F235" s="18" t="str">
        <f>IF($G235&lt;&gt;" ",INDEX(meno!$D:$D,MATCH(B235,meno!$A:$A,0),1)," ")</f>
        <v xml:space="preserve"> </v>
      </c>
      <c r="G235" s="5" t="str">
        <f>IF(vysl!$H235="D",IF(HOUR(cas!$B236)=9,"DNF",IF(HOUR(cas!$B236)=8,"DQ",cas!$B236))," ")</f>
        <v xml:space="preserve"> </v>
      </c>
      <c r="H235" s="7" t="str">
        <f t="shared" si="7"/>
        <v xml:space="preserve"> </v>
      </c>
      <c r="I235" s="9" t="str">
        <f>IF($G235&lt;&gt;" ",vysl!$A235," ")</f>
        <v xml:space="preserve"> </v>
      </c>
    </row>
    <row r="236" spans="1:9">
      <c r="A236" s="9" t="str">
        <f t="shared" si="6"/>
        <v xml:space="preserve"> </v>
      </c>
      <c r="B236" s="1" t="str">
        <f>IF($G236 &lt;&gt; " ",cas!A237," ")</f>
        <v xml:space="preserve"> </v>
      </c>
      <c r="C236" s="6" t="str">
        <f>IF($G236&lt;&gt;" ",INDEX(meno!$B:$B,MATCH(B236,meno!$A:$A,0),1)," ")</f>
        <v xml:space="preserve"> </v>
      </c>
      <c r="D236" s="6" t="str">
        <f>IF($G236&lt;&gt;" ",IF(INDEX(meno!$E:$E,MATCH(B236,meno!$A:$A,0),1)=0," ",INDEX(meno!$E:$E,MATCH(B236,meno!$A:$A,0),1))," ")</f>
        <v xml:space="preserve"> </v>
      </c>
      <c r="E236" s="7" t="str">
        <f>IF($B236&lt;&gt;" ",IF(INDEX(meno!$F:$F,MATCH($B236,meno!$A:$A,0),1)=0," ",UPPER(INDEX(meno!$F:$F,MATCH($B236,meno!$A:$A,0),1)))," ")</f>
        <v xml:space="preserve"> </v>
      </c>
      <c r="F236" s="18" t="str">
        <f>IF($G236&lt;&gt;" ",INDEX(meno!$D:$D,MATCH(B236,meno!$A:$A,0),1)," ")</f>
        <v xml:space="preserve"> </v>
      </c>
      <c r="G236" s="5" t="str">
        <f>IF(vysl!$H236="D",IF(HOUR(cas!$B237)=9,"DNF",IF(HOUR(cas!$B237)=8,"DQ",cas!$B237))," ")</f>
        <v xml:space="preserve"> </v>
      </c>
      <c r="H236" s="7" t="str">
        <f t="shared" si="7"/>
        <v xml:space="preserve"> </v>
      </c>
      <c r="I236" s="9" t="str">
        <f>IF($G236&lt;&gt;" ",vysl!$A236," ")</f>
        <v xml:space="preserve"> </v>
      </c>
    </row>
    <row r="237" spans="1:9">
      <c r="A237" s="9" t="str">
        <f t="shared" si="6"/>
        <v xml:space="preserve"> </v>
      </c>
      <c r="B237" s="1" t="str">
        <f>IF($G237 &lt;&gt; " ",cas!A238," ")</f>
        <v xml:space="preserve"> </v>
      </c>
      <c r="C237" s="6" t="str">
        <f>IF($G237&lt;&gt;" ",INDEX(meno!$B:$B,MATCH(B237,meno!$A:$A,0),1)," ")</f>
        <v xml:space="preserve"> </v>
      </c>
      <c r="D237" s="6" t="str">
        <f>IF($G237&lt;&gt;" ",IF(INDEX(meno!$E:$E,MATCH(B237,meno!$A:$A,0),1)=0," ",INDEX(meno!$E:$E,MATCH(B237,meno!$A:$A,0),1))," ")</f>
        <v xml:space="preserve"> </v>
      </c>
      <c r="E237" s="7" t="str">
        <f>IF($B237&lt;&gt;" ",IF(INDEX(meno!$F:$F,MATCH($B237,meno!$A:$A,0),1)=0," ",UPPER(INDEX(meno!$F:$F,MATCH($B237,meno!$A:$A,0),1)))," ")</f>
        <v xml:space="preserve"> </v>
      </c>
      <c r="F237" s="18" t="str">
        <f>IF($G237&lt;&gt;" ",INDEX(meno!$D:$D,MATCH(B237,meno!$A:$A,0),1)," ")</f>
        <v xml:space="preserve"> </v>
      </c>
      <c r="G237" s="5" t="str">
        <f>IF(vysl!$H237="D",IF(HOUR(cas!$B238)=9,"DNF",IF(HOUR(cas!$B238)=8,"DQ",cas!$B238))," ")</f>
        <v xml:space="preserve"> </v>
      </c>
      <c r="H237" s="7" t="str">
        <f t="shared" si="7"/>
        <v xml:space="preserve"> </v>
      </c>
      <c r="I237" s="9" t="str">
        <f>IF($G237&lt;&gt;" ",vysl!$A237," ")</f>
        <v xml:space="preserve"> </v>
      </c>
    </row>
    <row r="238" spans="1:9">
      <c r="A238" s="9" t="str">
        <f t="shared" si="6"/>
        <v xml:space="preserve"> </v>
      </c>
      <c r="B238" s="1" t="str">
        <f>IF($G238 &lt;&gt; " ",cas!A239," ")</f>
        <v xml:space="preserve"> </v>
      </c>
      <c r="C238" s="6" t="str">
        <f>IF($G238&lt;&gt;" ",INDEX(meno!$B:$B,MATCH(B238,meno!$A:$A,0),1)," ")</f>
        <v xml:space="preserve"> </v>
      </c>
      <c r="D238" s="6" t="str">
        <f>IF($G238&lt;&gt;" ",IF(INDEX(meno!$E:$E,MATCH(B238,meno!$A:$A,0),1)=0," ",INDEX(meno!$E:$E,MATCH(B238,meno!$A:$A,0),1))," ")</f>
        <v xml:space="preserve"> </v>
      </c>
      <c r="E238" s="7" t="str">
        <f>IF($B238&lt;&gt;" ",IF(INDEX(meno!$F:$F,MATCH($B238,meno!$A:$A,0),1)=0," ",UPPER(INDEX(meno!$F:$F,MATCH($B238,meno!$A:$A,0),1)))," ")</f>
        <v xml:space="preserve"> </v>
      </c>
      <c r="F238" s="18" t="str">
        <f>IF($G238&lt;&gt;" ",INDEX(meno!$D:$D,MATCH(B238,meno!$A:$A,0),1)," ")</f>
        <v xml:space="preserve"> </v>
      </c>
      <c r="G238" s="5" t="str">
        <f>IF(vysl!$H238="D",IF(HOUR(cas!$B239)=9,"DNF",IF(HOUR(cas!$B239)=8,"DQ",cas!$B239))," ")</f>
        <v xml:space="preserve"> </v>
      </c>
      <c r="H238" s="7" t="str">
        <f t="shared" si="7"/>
        <v xml:space="preserve"> </v>
      </c>
      <c r="I238" s="9" t="str">
        <f>IF($G238&lt;&gt;" ",vysl!$A238," ")</f>
        <v xml:space="preserve"> </v>
      </c>
    </row>
    <row r="239" spans="1:9">
      <c r="A239" s="9" t="str">
        <f t="shared" si="6"/>
        <v xml:space="preserve"> </v>
      </c>
      <c r="B239" s="1" t="str">
        <f>IF($G239 &lt;&gt; " ",cas!A240," ")</f>
        <v xml:space="preserve"> </v>
      </c>
      <c r="C239" s="6" t="str">
        <f>IF($G239&lt;&gt;" ",INDEX(meno!$B:$B,MATCH(B239,meno!$A:$A,0),1)," ")</f>
        <v xml:space="preserve"> </v>
      </c>
      <c r="D239" s="6" t="str">
        <f>IF($G239&lt;&gt;" ",IF(INDEX(meno!$E:$E,MATCH(B239,meno!$A:$A,0),1)=0," ",INDEX(meno!$E:$E,MATCH(B239,meno!$A:$A,0),1))," ")</f>
        <v xml:space="preserve"> </v>
      </c>
      <c r="E239" s="7" t="str">
        <f>IF($B239&lt;&gt;" ",IF(INDEX(meno!$F:$F,MATCH($B239,meno!$A:$A,0),1)=0," ",UPPER(INDEX(meno!$F:$F,MATCH($B239,meno!$A:$A,0),1)))," ")</f>
        <v xml:space="preserve"> </v>
      </c>
      <c r="F239" s="18" t="str">
        <f>IF($G239&lt;&gt;" ",INDEX(meno!$D:$D,MATCH(B239,meno!$A:$A,0),1)," ")</f>
        <v xml:space="preserve"> </v>
      </c>
      <c r="G239" s="5" t="str">
        <f>IF(vysl!$H239="D",IF(HOUR(cas!$B240)=9,"DNF",IF(HOUR(cas!$B240)=8,"DQ",cas!$B240))," ")</f>
        <v xml:space="preserve"> </v>
      </c>
      <c r="H239" s="7" t="str">
        <f t="shared" si="7"/>
        <v xml:space="preserve"> </v>
      </c>
      <c r="I239" s="9" t="str">
        <f>IF($G239&lt;&gt;" ",vysl!$A239," ")</f>
        <v xml:space="preserve"> </v>
      </c>
    </row>
    <row r="240" spans="1:9">
      <c r="A240" s="9" t="str">
        <f t="shared" si="6"/>
        <v xml:space="preserve"> </v>
      </c>
      <c r="B240" s="1" t="str">
        <f>IF($G240 &lt;&gt; " ",cas!A241," ")</f>
        <v xml:space="preserve"> </v>
      </c>
      <c r="C240" s="6" t="str">
        <f>IF($G240&lt;&gt;" ",INDEX(meno!$B:$B,MATCH(B240,meno!$A:$A,0),1)," ")</f>
        <v xml:space="preserve"> </v>
      </c>
      <c r="D240" s="6" t="str">
        <f>IF($G240&lt;&gt;" ",IF(INDEX(meno!$E:$E,MATCH(B240,meno!$A:$A,0),1)=0," ",INDEX(meno!$E:$E,MATCH(B240,meno!$A:$A,0),1))," ")</f>
        <v xml:space="preserve"> </v>
      </c>
      <c r="E240" s="7" t="str">
        <f>IF($B240&lt;&gt;" ",IF(INDEX(meno!$F:$F,MATCH($B240,meno!$A:$A,0),1)=0," ",UPPER(INDEX(meno!$F:$F,MATCH($B240,meno!$A:$A,0),1)))," ")</f>
        <v xml:space="preserve"> </v>
      </c>
      <c r="F240" s="18" t="str">
        <f>IF($G240&lt;&gt;" ",INDEX(meno!$D:$D,MATCH(B240,meno!$A:$A,0),1)," ")</f>
        <v xml:space="preserve"> </v>
      </c>
      <c r="G240" s="5" t="str">
        <f>IF(vysl!$H240="D",IF(HOUR(cas!$B241)=9,"DNF",IF(HOUR(cas!$B241)=8,"DQ",cas!$B241))," ")</f>
        <v xml:space="preserve"> </v>
      </c>
      <c r="H240" s="7" t="str">
        <f t="shared" si="7"/>
        <v xml:space="preserve"> </v>
      </c>
      <c r="I240" s="9" t="str">
        <f>IF($G240&lt;&gt;" ",vysl!$A240," ")</f>
        <v xml:space="preserve"> </v>
      </c>
    </row>
    <row r="241" spans="1:9">
      <c r="A241" s="9" t="str">
        <f t="shared" si="6"/>
        <v xml:space="preserve"> </v>
      </c>
      <c r="B241" s="1" t="str">
        <f>IF($G241 &lt;&gt; " ",cas!A242," ")</f>
        <v xml:space="preserve"> </v>
      </c>
      <c r="C241" s="6" t="str">
        <f>IF($G241&lt;&gt;" ",INDEX(meno!$B:$B,MATCH(B241,meno!$A:$A,0),1)," ")</f>
        <v xml:space="preserve"> </v>
      </c>
      <c r="D241" s="6" t="str">
        <f>IF($G241&lt;&gt;" ",IF(INDEX(meno!$E:$E,MATCH(B241,meno!$A:$A,0),1)=0," ",INDEX(meno!$E:$E,MATCH(B241,meno!$A:$A,0),1))," ")</f>
        <v xml:space="preserve"> </v>
      </c>
      <c r="E241" s="7" t="str">
        <f>IF($B241&lt;&gt;" ",IF(INDEX(meno!$F:$F,MATCH($B241,meno!$A:$A,0),1)=0," ",UPPER(INDEX(meno!$F:$F,MATCH($B241,meno!$A:$A,0),1)))," ")</f>
        <v xml:space="preserve"> </v>
      </c>
      <c r="F241" s="18" t="str">
        <f>IF($G241&lt;&gt;" ",INDEX(meno!$D:$D,MATCH(B241,meno!$A:$A,0),1)," ")</f>
        <v xml:space="preserve"> </v>
      </c>
      <c r="G241" s="5" t="str">
        <f>IF(vysl!$H241="D",IF(HOUR(cas!$B242)=9,"DNF",IF(HOUR(cas!$B242)=8,"DQ",cas!$B242))," ")</f>
        <v xml:space="preserve"> </v>
      </c>
      <c r="H241" s="7" t="str">
        <f t="shared" si="7"/>
        <v xml:space="preserve"> </v>
      </c>
      <c r="I241" s="9" t="str">
        <f>IF($G241&lt;&gt;" ",vysl!$A241," ")</f>
        <v xml:space="preserve"> </v>
      </c>
    </row>
    <row r="242" spans="1:9">
      <c r="A242" s="9" t="str">
        <f t="shared" si="6"/>
        <v xml:space="preserve"> </v>
      </c>
      <c r="B242" s="1" t="str">
        <f>IF($G242 &lt;&gt; " ",cas!A243," ")</f>
        <v xml:space="preserve"> </v>
      </c>
      <c r="C242" s="6" t="str">
        <f>IF($G242&lt;&gt;" ",INDEX(meno!$B:$B,MATCH(B242,meno!$A:$A,0),1)," ")</f>
        <v xml:space="preserve"> </v>
      </c>
      <c r="D242" s="6" t="str">
        <f>IF($G242&lt;&gt;" ",IF(INDEX(meno!$E:$E,MATCH(B242,meno!$A:$A,0),1)=0," ",INDEX(meno!$E:$E,MATCH(B242,meno!$A:$A,0),1))," ")</f>
        <v xml:space="preserve"> </v>
      </c>
      <c r="E242" s="7" t="str">
        <f>IF($B242&lt;&gt;" ",IF(INDEX(meno!$F:$F,MATCH($B242,meno!$A:$A,0),1)=0," ",UPPER(INDEX(meno!$F:$F,MATCH($B242,meno!$A:$A,0),1)))," ")</f>
        <v xml:space="preserve"> </v>
      </c>
      <c r="F242" s="18" t="str">
        <f>IF($G242&lt;&gt;" ",INDEX(meno!$D:$D,MATCH(B242,meno!$A:$A,0),1)," ")</f>
        <v xml:space="preserve"> </v>
      </c>
      <c r="G242" s="5" t="str">
        <f>IF(vysl!$H242="D",IF(HOUR(cas!$B243)=9,"DNF",IF(HOUR(cas!$B243)=8,"DQ",cas!$B243))," ")</f>
        <v xml:space="preserve"> </v>
      </c>
      <c r="H242" s="7" t="str">
        <f t="shared" si="7"/>
        <v xml:space="preserve"> </v>
      </c>
      <c r="I242" s="9" t="str">
        <f>IF($G242&lt;&gt;" ",vysl!$A242," ")</f>
        <v xml:space="preserve"> </v>
      </c>
    </row>
    <row r="243" spans="1:9">
      <c r="A243" s="9" t="str">
        <f t="shared" si="6"/>
        <v xml:space="preserve"> </v>
      </c>
      <c r="B243" s="1" t="str">
        <f>IF($G243 &lt;&gt; " ",cas!A244," ")</f>
        <v xml:space="preserve"> </v>
      </c>
      <c r="C243" s="6" t="str">
        <f>IF($G243&lt;&gt;" ",INDEX(meno!$B:$B,MATCH(B243,meno!$A:$A,0),1)," ")</f>
        <v xml:space="preserve"> </v>
      </c>
      <c r="D243" s="6" t="str">
        <f>IF($G243&lt;&gt;" ",IF(INDEX(meno!$E:$E,MATCH(B243,meno!$A:$A,0),1)=0," ",INDEX(meno!$E:$E,MATCH(B243,meno!$A:$A,0),1))," ")</f>
        <v xml:space="preserve"> </v>
      </c>
      <c r="E243" s="7" t="str">
        <f>IF($B243&lt;&gt;" ",IF(INDEX(meno!$F:$F,MATCH($B243,meno!$A:$A,0),1)=0," ",UPPER(INDEX(meno!$F:$F,MATCH($B243,meno!$A:$A,0),1)))," ")</f>
        <v xml:space="preserve"> </v>
      </c>
      <c r="F243" s="18" t="str">
        <f>IF($G243&lt;&gt;" ",INDEX(meno!$D:$D,MATCH(B243,meno!$A:$A,0),1)," ")</f>
        <v xml:space="preserve"> </v>
      </c>
      <c r="G243" s="5" t="str">
        <f>IF(vysl!$H243="D",IF(HOUR(cas!$B244)=9,"DNF",IF(HOUR(cas!$B244)=8,"DQ",cas!$B244))," ")</f>
        <v xml:space="preserve"> </v>
      </c>
      <c r="H243" s="7" t="str">
        <f t="shared" si="7"/>
        <v xml:space="preserve"> </v>
      </c>
      <c r="I243" s="9" t="str">
        <f>IF($G243&lt;&gt;" ",vysl!$A243," ")</f>
        <v xml:space="preserve"> </v>
      </c>
    </row>
    <row r="244" spans="1:9">
      <c r="A244" s="9" t="str">
        <f t="shared" si="6"/>
        <v xml:space="preserve"> </v>
      </c>
      <c r="B244" s="1" t="str">
        <f>IF($G244 &lt;&gt; " ",cas!A245," ")</f>
        <v xml:space="preserve"> </v>
      </c>
      <c r="C244" s="6" t="str">
        <f>IF($G244&lt;&gt;" ",INDEX(meno!$B:$B,MATCH(B244,meno!$A:$A,0),1)," ")</f>
        <v xml:space="preserve"> </v>
      </c>
      <c r="D244" s="6" t="str">
        <f>IF($G244&lt;&gt;" ",IF(INDEX(meno!$E:$E,MATCH(B244,meno!$A:$A,0),1)=0," ",INDEX(meno!$E:$E,MATCH(B244,meno!$A:$A,0),1))," ")</f>
        <v xml:space="preserve"> </v>
      </c>
      <c r="E244" s="7" t="str">
        <f>IF($B244&lt;&gt;" ",IF(INDEX(meno!$F:$F,MATCH($B244,meno!$A:$A,0),1)=0," ",UPPER(INDEX(meno!$F:$F,MATCH($B244,meno!$A:$A,0),1)))," ")</f>
        <v xml:space="preserve"> </v>
      </c>
      <c r="F244" s="18" t="str">
        <f>IF($G244&lt;&gt;" ",INDEX(meno!$D:$D,MATCH(B244,meno!$A:$A,0),1)," ")</f>
        <v xml:space="preserve"> </v>
      </c>
      <c r="G244" s="5" t="str">
        <f>IF(vysl!$H244="D",IF(HOUR(cas!$B245)=9,"DNF",IF(HOUR(cas!$B245)=8,"DQ",cas!$B245))," ")</f>
        <v xml:space="preserve"> </v>
      </c>
      <c r="H244" s="7" t="str">
        <f t="shared" si="7"/>
        <v xml:space="preserve"> </v>
      </c>
      <c r="I244" s="9" t="str">
        <f>IF($G244&lt;&gt;" ",vysl!$A244," ")</f>
        <v xml:space="preserve"> </v>
      </c>
    </row>
    <row r="245" spans="1:9">
      <c r="A245" s="9" t="str">
        <f t="shared" si="6"/>
        <v xml:space="preserve"> </v>
      </c>
      <c r="B245" s="1" t="str">
        <f>IF($G245 &lt;&gt; " ",cas!A246," ")</f>
        <v xml:space="preserve"> </v>
      </c>
      <c r="C245" s="6" t="str">
        <f>IF($G245&lt;&gt;" ",INDEX(meno!$B:$B,MATCH(B245,meno!$A:$A,0),1)," ")</f>
        <v xml:space="preserve"> </v>
      </c>
      <c r="D245" s="6" t="str">
        <f>IF($G245&lt;&gt;" ",IF(INDEX(meno!$E:$E,MATCH(B245,meno!$A:$A,0),1)=0," ",INDEX(meno!$E:$E,MATCH(B245,meno!$A:$A,0),1))," ")</f>
        <v xml:space="preserve"> </v>
      </c>
      <c r="E245" s="7" t="str">
        <f>IF($B245&lt;&gt;" ",IF(INDEX(meno!$F:$F,MATCH($B245,meno!$A:$A,0),1)=0," ",UPPER(INDEX(meno!$F:$F,MATCH($B245,meno!$A:$A,0),1)))," ")</f>
        <v xml:space="preserve"> </v>
      </c>
      <c r="F245" s="18" t="str">
        <f>IF($G245&lt;&gt;" ",INDEX(meno!$D:$D,MATCH(B245,meno!$A:$A,0),1)," ")</f>
        <v xml:space="preserve"> </v>
      </c>
      <c r="G245" s="5" t="str">
        <f>IF(vysl!$H245="D",IF(HOUR(cas!$B246)=9,"DNF",IF(HOUR(cas!$B246)=8,"DQ",cas!$B246))," ")</f>
        <v xml:space="preserve"> </v>
      </c>
      <c r="H245" s="7" t="str">
        <f t="shared" si="7"/>
        <v xml:space="preserve"> </v>
      </c>
      <c r="I245" s="9" t="str">
        <f>IF($G245&lt;&gt;" ",vysl!$A245," ")</f>
        <v xml:space="preserve"> </v>
      </c>
    </row>
    <row r="246" spans="1:9">
      <c r="A246" s="9" t="str">
        <f t="shared" si="6"/>
        <v xml:space="preserve"> </v>
      </c>
      <c r="B246" s="1" t="str">
        <f>IF($G246 &lt;&gt; " ",cas!A247," ")</f>
        <v xml:space="preserve"> </v>
      </c>
      <c r="C246" s="6" t="str">
        <f>IF($G246&lt;&gt;" ",INDEX(meno!$B:$B,MATCH(B246,meno!$A:$A,0),1)," ")</f>
        <v xml:space="preserve"> </v>
      </c>
      <c r="D246" s="6" t="str">
        <f>IF($G246&lt;&gt;" ",IF(INDEX(meno!$E:$E,MATCH(B246,meno!$A:$A,0),1)=0," ",INDEX(meno!$E:$E,MATCH(B246,meno!$A:$A,0),1))," ")</f>
        <v xml:space="preserve"> </v>
      </c>
      <c r="E246" s="7" t="str">
        <f>IF($B246&lt;&gt;" ",IF(INDEX(meno!$F:$F,MATCH($B246,meno!$A:$A,0),1)=0," ",UPPER(INDEX(meno!$F:$F,MATCH($B246,meno!$A:$A,0),1)))," ")</f>
        <v xml:space="preserve"> </v>
      </c>
      <c r="F246" s="18" t="str">
        <f>IF($G246&lt;&gt;" ",INDEX(meno!$D:$D,MATCH(B246,meno!$A:$A,0),1)," ")</f>
        <v xml:space="preserve"> </v>
      </c>
      <c r="G246" s="5" t="str">
        <f>IF(vysl!$H246="D",IF(HOUR(cas!$B247)=9,"DNF",IF(HOUR(cas!$B247)=8,"DQ",cas!$B247))," ")</f>
        <v xml:space="preserve"> </v>
      </c>
      <c r="H246" s="7" t="str">
        <f t="shared" si="7"/>
        <v xml:space="preserve"> </v>
      </c>
      <c r="I246" s="9" t="str">
        <f>IF($G246&lt;&gt;" ",vysl!$A246," ")</f>
        <v xml:space="preserve"> </v>
      </c>
    </row>
    <row r="247" spans="1:9">
      <c r="A247" s="9" t="str">
        <f t="shared" si="6"/>
        <v xml:space="preserve"> </v>
      </c>
      <c r="B247" s="1" t="str">
        <f>IF($G247 &lt;&gt; " ",cas!A248," ")</f>
        <v xml:space="preserve"> </v>
      </c>
      <c r="C247" s="6" t="str">
        <f>IF($G247&lt;&gt;" ",INDEX(meno!$B:$B,MATCH(B247,meno!$A:$A,0),1)," ")</f>
        <v xml:space="preserve"> </v>
      </c>
      <c r="D247" s="6" t="str">
        <f>IF($G247&lt;&gt;" ",IF(INDEX(meno!$E:$E,MATCH(B247,meno!$A:$A,0),1)=0," ",INDEX(meno!$E:$E,MATCH(B247,meno!$A:$A,0),1))," ")</f>
        <v xml:space="preserve"> </v>
      </c>
      <c r="E247" s="7" t="str">
        <f>IF($B247&lt;&gt;" ",IF(INDEX(meno!$F:$F,MATCH($B247,meno!$A:$A,0),1)=0," ",UPPER(INDEX(meno!$F:$F,MATCH($B247,meno!$A:$A,0),1)))," ")</f>
        <v xml:space="preserve"> </v>
      </c>
      <c r="F247" s="18" t="str">
        <f>IF($G247&lt;&gt;" ",INDEX(meno!$D:$D,MATCH(B247,meno!$A:$A,0),1)," ")</f>
        <v xml:space="preserve"> </v>
      </c>
      <c r="G247" s="5" t="str">
        <f>IF(vysl!$H247="D",IF(HOUR(cas!$B248)=9,"DNF",IF(HOUR(cas!$B248)=8,"DQ",cas!$B248))," ")</f>
        <v xml:space="preserve"> </v>
      </c>
      <c r="H247" s="7" t="str">
        <f t="shared" si="7"/>
        <v xml:space="preserve"> </v>
      </c>
      <c r="I247" s="9" t="str">
        <f>IF($G247&lt;&gt;" ",vysl!$A247," ")</f>
        <v xml:space="preserve"> </v>
      </c>
    </row>
    <row r="248" spans="1:9">
      <c r="A248" s="9" t="str">
        <f t="shared" si="6"/>
        <v xml:space="preserve"> </v>
      </c>
      <c r="B248" s="1" t="str">
        <f>IF($G248 &lt;&gt; " ",cas!A249," ")</f>
        <v xml:space="preserve"> </v>
      </c>
      <c r="C248" s="6" t="str">
        <f>IF($G248&lt;&gt;" ",INDEX(meno!$B:$B,MATCH(B248,meno!$A:$A,0),1)," ")</f>
        <v xml:space="preserve"> </v>
      </c>
      <c r="D248" s="6" t="str">
        <f>IF($G248&lt;&gt;" ",IF(INDEX(meno!$E:$E,MATCH(B248,meno!$A:$A,0),1)=0," ",INDEX(meno!$E:$E,MATCH(B248,meno!$A:$A,0),1))," ")</f>
        <v xml:space="preserve"> </v>
      </c>
      <c r="E248" s="7" t="str">
        <f>IF($B248&lt;&gt;" ",IF(INDEX(meno!$F:$F,MATCH($B248,meno!$A:$A,0),1)=0," ",UPPER(INDEX(meno!$F:$F,MATCH($B248,meno!$A:$A,0),1)))," ")</f>
        <v xml:space="preserve"> </v>
      </c>
      <c r="F248" s="18" t="str">
        <f>IF($G248&lt;&gt;" ",INDEX(meno!$D:$D,MATCH(B248,meno!$A:$A,0),1)," ")</f>
        <v xml:space="preserve"> </v>
      </c>
      <c r="G248" s="5" t="str">
        <f>IF(vysl!$H248="D",IF(HOUR(cas!$B249)=9,"DNF",IF(HOUR(cas!$B249)=8,"DQ",cas!$B249))," ")</f>
        <v xml:space="preserve"> </v>
      </c>
      <c r="H248" s="7" t="str">
        <f t="shared" si="7"/>
        <v xml:space="preserve"> </v>
      </c>
      <c r="I248" s="9" t="str">
        <f>IF($G248&lt;&gt;" ",vysl!$A248," ")</f>
        <v xml:space="preserve"> </v>
      </c>
    </row>
    <row r="249" spans="1:9">
      <c r="A249" s="9" t="str">
        <f t="shared" si="6"/>
        <v xml:space="preserve"> </v>
      </c>
      <c r="B249" s="1" t="str">
        <f>IF($G249 &lt;&gt; " ",cas!A250," ")</f>
        <v xml:space="preserve"> </v>
      </c>
      <c r="C249" s="6" t="str">
        <f>IF($G249&lt;&gt;" ",INDEX(meno!$B:$B,MATCH(B249,meno!$A:$A,0),1)," ")</f>
        <v xml:space="preserve"> </v>
      </c>
      <c r="D249" s="6" t="str">
        <f>IF($G249&lt;&gt;" ",IF(INDEX(meno!$E:$E,MATCH(B249,meno!$A:$A,0),1)=0," ",INDEX(meno!$E:$E,MATCH(B249,meno!$A:$A,0),1))," ")</f>
        <v xml:space="preserve"> </v>
      </c>
      <c r="E249" s="7" t="str">
        <f>IF($B249&lt;&gt;" ",IF(INDEX(meno!$F:$F,MATCH($B249,meno!$A:$A,0),1)=0," ",UPPER(INDEX(meno!$F:$F,MATCH($B249,meno!$A:$A,0),1)))," ")</f>
        <v xml:space="preserve"> </v>
      </c>
      <c r="F249" s="18" t="str">
        <f>IF($G249&lt;&gt;" ",INDEX(meno!$D:$D,MATCH(B249,meno!$A:$A,0),1)," ")</f>
        <v xml:space="preserve"> </v>
      </c>
      <c r="G249" s="5" t="str">
        <f>IF(vysl!$H249="D",IF(HOUR(cas!$B250)=9,"DNF",IF(HOUR(cas!$B250)=8,"DQ",cas!$B250))," ")</f>
        <v xml:space="preserve"> </v>
      </c>
      <c r="H249" s="7" t="str">
        <f t="shared" si="7"/>
        <v xml:space="preserve"> </v>
      </c>
      <c r="I249" s="9" t="str">
        <f>IF($G249&lt;&gt;" ",vysl!$A249," ")</f>
        <v xml:space="preserve"> </v>
      </c>
    </row>
    <row r="250" spans="1:9">
      <c r="A250" s="9" t="str">
        <f t="shared" si="6"/>
        <v xml:space="preserve"> </v>
      </c>
      <c r="B250" s="1" t="str">
        <f>IF($G250 &lt;&gt; " ",cas!A251," ")</f>
        <v xml:space="preserve"> </v>
      </c>
      <c r="C250" s="6" t="str">
        <f>IF($G250&lt;&gt;" ",INDEX(meno!$B:$B,MATCH(B250,meno!$A:$A,0),1)," ")</f>
        <v xml:space="preserve"> </v>
      </c>
      <c r="D250" s="6" t="str">
        <f>IF($G250&lt;&gt;" ",IF(INDEX(meno!$E:$E,MATCH(B250,meno!$A:$A,0),1)=0," ",INDEX(meno!$E:$E,MATCH(B250,meno!$A:$A,0),1))," ")</f>
        <v xml:space="preserve"> </v>
      </c>
      <c r="E250" s="7" t="str">
        <f>IF($B250&lt;&gt;" ",IF(INDEX(meno!$F:$F,MATCH($B250,meno!$A:$A,0),1)=0," ",UPPER(INDEX(meno!$F:$F,MATCH($B250,meno!$A:$A,0),1)))," ")</f>
        <v xml:space="preserve"> </v>
      </c>
      <c r="F250" s="18" t="str">
        <f>IF($G250&lt;&gt;" ",INDEX(meno!$D:$D,MATCH(B250,meno!$A:$A,0),1)," ")</f>
        <v xml:space="preserve"> </v>
      </c>
      <c r="G250" s="5" t="str">
        <f>IF(vysl!$H250="D",IF(HOUR(cas!$B251)=9,"DNF",IF(HOUR(cas!$B251)=8,"DQ",cas!$B251))," ")</f>
        <v xml:space="preserve"> </v>
      </c>
      <c r="H250" s="7" t="str">
        <f t="shared" si="7"/>
        <v xml:space="preserve"> </v>
      </c>
      <c r="I250" s="9" t="str">
        <f>IF($G250&lt;&gt;" ",vysl!$A250," ")</f>
        <v xml:space="preserve"> </v>
      </c>
    </row>
    <row r="251" spans="1:9">
      <c r="A251" s="9" t="str">
        <f t="shared" si="6"/>
        <v xml:space="preserve"> </v>
      </c>
      <c r="B251" s="1" t="str">
        <f>IF($G251 &lt;&gt; " ",cas!A252," ")</f>
        <v xml:space="preserve"> </v>
      </c>
      <c r="C251" s="6" t="str">
        <f>IF($G251&lt;&gt;" ",INDEX(meno!$B:$B,MATCH(B251,meno!$A:$A,0),1)," ")</f>
        <v xml:space="preserve"> </v>
      </c>
      <c r="D251" s="6" t="str">
        <f>IF($G251&lt;&gt;" ",IF(INDEX(meno!$E:$E,MATCH(B251,meno!$A:$A,0),1)=0," ",INDEX(meno!$E:$E,MATCH(B251,meno!$A:$A,0),1))," ")</f>
        <v xml:space="preserve"> </v>
      </c>
      <c r="E251" s="7" t="str">
        <f>IF($B251&lt;&gt;" ",IF(INDEX(meno!$F:$F,MATCH($B251,meno!$A:$A,0),1)=0," ",UPPER(INDEX(meno!$F:$F,MATCH($B251,meno!$A:$A,0),1)))," ")</f>
        <v xml:space="preserve"> </v>
      </c>
      <c r="F251" s="18" t="str">
        <f>IF($G251&lt;&gt;" ",INDEX(meno!$D:$D,MATCH(B251,meno!$A:$A,0),1)," ")</f>
        <v xml:space="preserve"> </v>
      </c>
      <c r="G251" s="5" t="str">
        <f>IF(vysl!$H251="D",IF(HOUR(cas!$B252)=9,"DNF",IF(HOUR(cas!$B252)=8,"DQ",cas!$B252))," ")</f>
        <v xml:space="preserve"> </v>
      </c>
      <c r="H251" s="7" t="str">
        <f t="shared" si="7"/>
        <v xml:space="preserve"> </v>
      </c>
      <c r="I251" s="9" t="str">
        <f>IF($G251&lt;&gt;" ",vysl!$A251," ")</f>
        <v xml:space="preserve"> </v>
      </c>
    </row>
  </sheetData>
  <sheetCalcPr fullCalcOnLoad="1"/>
  <autoFilter ref="B1:B251"/>
  <phoneticPr fontId="0" type="noConversion"/>
  <pageMargins left="0.74803149606299213" right="0.74803149606299213" top="1.5748031496062993" bottom="0.98425196850393704" header="0.51181102362204722" footer="0.51181102362204722"/>
  <pageSetup paperSize="9" fitToHeight="37" orientation="portrait" r:id="rId1"/>
  <headerFooter alignWithMargins="0">
    <oddHeader>&amp;C&amp;"Arial,Tučné"1. Polmaratón Bratislava 2005&amp;"Times New Roman CE,Regular"
   &amp;"Arial,Normálne"&amp;10 15. mája 2005&amp;"Times New Roman CE,Regular"&amp;12
&amp;"Times New Roman CE,Bold"&amp;10Kategória D - muži od 60 rokov</oddHeader>
    <oddFooter>&amp;C&amp;8&amp;P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251"/>
  <sheetViews>
    <sheetView zoomScale="91" zoomScaleNormal="91" workbookViewId="0">
      <selection activeCell="I2" sqref="I2"/>
    </sheetView>
  </sheetViews>
  <sheetFormatPr defaultRowHeight="15.75"/>
  <cols>
    <col min="1" max="1" width="9" style="1"/>
    <col min="2" max="2" width="7" style="1" bestFit="1" customWidth="1"/>
    <col min="3" max="4" width="15.625" customWidth="1"/>
    <col min="5" max="5" width="5.125" customWidth="1"/>
    <col min="6" max="6" width="9.875" style="1" bestFit="1" customWidth="1"/>
    <col min="7" max="7" width="9" style="5"/>
    <col min="8" max="8" width="6.5" style="1" customWidth="1"/>
  </cols>
  <sheetData>
    <row r="1" spans="1:9" ht="16.5" thickBot="1">
      <c r="A1" s="2" t="s">
        <v>24</v>
      </c>
      <c r="B1" s="2" t="s">
        <v>11</v>
      </c>
      <c r="C1" s="3" t="s">
        <v>15</v>
      </c>
      <c r="D1" s="3" t="s">
        <v>16</v>
      </c>
      <c r="E1" s="27" t="s">
        <v>117</v>
      </c>
      <c r="F1" s="2" t="s">
        <v>23</v>
      </c>
      <c r="G1" s="13" t="s">
        <v>17</v>
      </c>
      <c r="H1" s="14" t="s">
        <v>19</v>
      </c>
      <c r="I1" s="2" t="s">
        <v>25</v>
      </c>
    </row>
    <row r="2" spans="1:9">
      <c r="A2" s="9" t="str">
        <f t="shared" ref="A2:A65" si="0">IF(LEFT($G2,1)="D"," ",IF($G2&lt;&gt;" ",RANK(G2,$G:$G,1)," "))</f>
        <v xml:space="preserve"> </v>
      </c>
      <c r="B2" s="1" t="str">
        <f>IF($G2 &lt;&gt; " ",cas!A2," ")</f>
        <v xml:space="preserve"> </v>
      </c>
      <c r="C2" s="6" t="str">
        <f>IF($G2&lt;&gt;" ",INDEX(meno!$B:$B,MATCH(B2,meno!$A:$A,0),1)," ")</f>
        <v xml:space="preserve"> </v>
      </c>
      <c r="D2" s="6" t="str">
        <f>IF($G2&lt;&gt;" ",IF(INDEX(meno!$E:$E,MATCH(B2,meno!$A:$A,0),1)=0," ",INDEX(meno!$E:$E,MATCH(B2,meno!$A:$A,0),1))," ")</f>
        <v xml:space="preserve"> </v>
      </c>
      <c r="E2" s="7" t="str">
        <f>IF($B2&lt;&gt;" ",IF(INDEX(meno!$F:$F,MATCH($B2,meno!$A:$A,0),1)=0," ",UPPER(INDEX(meno!$F:$F,MATCH($B2,meno!$A:$A,0),1)))," ")</f>
        <v xml:space="preserve"> </v>
      </c>
      <c r="F2" s="18" t="str">
        <f>IF($G2&lt;&gt;" ",INDEX(meno!$D:$D,MATCH(B2,meno!$A:$A,0),1)," ")</f>
        <v xml:space="preserve"> </v>
      </c>
      <c r="G2" s="5" t="str">
        <f>IF(vysl!$H2="E",IF(HOUR(cas!$B2)=9,"DNF",IF(HOUR(cas!$B2)=8,"DQ",cas!$B2))," ")</f>
        <v xml:space="preserve"> </v>
      </c>
      <c r="H2" s="7" t="str">
        <f>IF($G2&lt;&gt;" ","E"," ")</f>
        <v xml:space="preserve"> </v>
      </c>
      <c r="I2" s="9" t="str">
        <f>IF($G2&lt;&gt;" ",vysl!$A2," ")</f>
        <v xml:space="preserve"> </v>
      </c>
    </row>
    <row r="3" spans="1:9">
      <c r="A3" s="9" t="str">
        <f t="shared" si="0"/>
        <v xml:space="preserve"> </v>
      </c>
      <c r="B3" s="1" t="str">
        <f>IF($G3 &lt;&gt; " ",cas!A3," ")</f>
        <v xml:space="preserve"> </v>
      </c>
      <c r="C3" s="6" t="str">
        <f>IF($G3&lt;&gt;" ",INDEX(meno!$B:$B,MATCH(B3,meno!$A:$A,0),1)," ")</f>
        <v xml:space="preserve"> </v>
      </c>
      <c r="D3" s="6" t="str">
        <f>IF($G3&lt;&gt;" ",IF(INDEX(meno!$E:$E,MATCH(B3,meno!$A:$A,0),1)=0," ",INDEX(meno!$E:$E,MATCH(B3,meno!$A:$A,0),1))," ")</f>
        <v xml:space="preserve"> </v>
      </c>
      <c r="E3" s="7" t="str">
        <f>IF($B3&lt;&gt;" ",IF(INDEX(meno!$F:$F,MATCH($B3,meno!$A:$A,0),1)=0," ",UPPER(INDEX(meno!$F:$F,MATCH($B3,meno!$A:$A,0),1)))," ")</f>
        <v xml:space="preserve"> </v>
      </c>
      <c r="F3" s="18" t="str">
        <f>IF($G3&lt;&gt;" ",INDEX(meno!$D:$D,MATCH(B3,meno!$A:$A,0),1)," ")</f>
        <v xml:space="preserve"> </v>
      </c>
      <c r="G3" s="5" t="str">
        <f>IF(vysl!$H3="E",IF(HOUR(cas!$B3)=9,"DNF",IF(HOUR(cas!$B3)=8,"DQ",cas!$B3))," ")</f>
        <v xml:space="preserve"> </v>
      </c>
      <c r="H3" s="7" t="str">
        <f t="shared" ref="H3:H66" si="1">IF($G3&lt;&gt;" ","E"," ")</f>
        <v xml:space="preserve"> </v>
      </c>
      <c r="I3" s="9" t="str">
        <f>IF($G3&lt;&gt;" ",vysl!$A3," ")</f>
        <v xml:space="preserve"> </v>
      </c>
    </row>
    <row r="4" spans="1:9">
      <c r="A4" s="9" t="str">
        <f t="shared" si="0"/>
        <v xml:space="preserve"> </v>
      </c>
      <c r="B4" s="1" t="str">
        <f>IF($G4 &lt;&gt; " ",cas!A4," ")</f>
        <v xml:space="preserve"> </v>
      </c>
      <c r="C4" s="6" t="str">
        <f>IF($G4&lt;&gt;" ",INDEX(meno!$B:$B,MATCH(B4,meno!$A:$A,0),1)," ")</f>
        <v xml:space="preserve"> </v>
      </c>
      <c r="D4" s="6" t="str">
        <f>IF($G4&lt;&gt;" ",IF(INDEX(meno!$E:$E,MATCH(B4,meno!$A:$A,0),1)=0," ",INDEX(meno!$E:$E,MATCH(B4,meno!$A:$A,0),1))," ")</f>
        <v xml:space="preserve"> </v>
      </c>
      <c r="E4" s="7" t="str">
        <f>IF($B4&lt;&gt;" ",IF(INDEX(meno!$F:$F,MATCH($B4,meno!$A:$A,0),1)=0," ",UPPER(INDEX(meno!$F:$F,MATCH($B4,meno!$A:$A,0),1)))," ")</f>
        <v xml:space="preserve"> </v>
      </c>
      <c r="F4" s="18" t="str">
        <f>IF($G4&lt;&gt;" ",INDEX(meno!$D:$D,MATCH(B4,meno!$A:$A,0),1)," ")</f>
        <v xml:space="preserve"> </v>
      </c>
      <c r="G4" s="5" t="str">
        <f>IF(vysl!$H4="E",IF(HOUR(cas!$B4)=9,"DNF",IF(HOUR(cas!$B4)=8,"DQ",cas!$B4))," ")</f>
        <v xml:space="preserve"> </v>
      </c>
      <c r="H4" s="7" t="str">
        <f t="shared" si="1"/>
        <v xml:space="preserve"> </v>
      </c>
      <c r="I4" s="9" t="str">
        <f>IF($G4&lt;&gt;" ",vysl!$A4," ")</f>
        <v xml:space="preserve"> </v>
      </c>
    </row>
    <row r="5" spans="1:9">
      <c r="A5" s="9" t="str">
        <f t="shared" si="0"/>
        <v xml:space="preserve"> </v>
      </c>
      <c r="B5" s="1" t="str">
        <f>IF($G5 &lt;&gt; " ",cas!A5," ")</f>
        <v xml:space="preserve"> </v>
      </c>
      <c r="C5" s="6" t="str">
        <f>IF($G5&lt;&gt;" ",INDEX(meno!$B:$B,MATCH(B5,meno!$A:$A,0),1)," ")</f>
        <v xml:space="preserve"> </v>
      </c>
      <c r="D5" s="6" t="str">
        <f>IF($G5&lt;&gt;" ",IF(INDEX(meno!$E:$E,MATCH(B5,meno!$A:$A,0),1)=0," ",INDEX(meno!$E:$E,MATCH(B5,meno!$A:$A,0),1))," ")</f>
        <v xml:space="preserve"> </v>
      </c>
      <c r="E5" s="7" t="str">
        <f>IF($B5&lt;&gt;" ",IF(INDEX(meno!$F:$F,MATCH($B5,meno!$A:$A,0),1)=0," ",UPPER(INDEX(meno!$F:$F,MATCH($B5,meno!$A:$A,0),1)))," ")</f>
        <v xml:space="preserve"> </v>
      </c>
      <c r="F5" s="18" t="str">
        <f>IF($G5&lt;&gt;" ",INDEX(meno!$D:$D,MATCH(B5,meno!$A:$A,0),1)," ")</f>
        <v xml:space="preserve"> </v>
      </c>
      <c r="G5" s="5" t="str">
        <f>IF(vysl!$H5="E",IF(HOUR(cas!$B5)=9,"DNF",IF(HOUR(cas!$B5)=8,"DQ",cas!$B5))," ")</f>
        <v xml:space="preserve"> </v>
      </c>
      <c r="H5" s="7" t="str">
        <f t="shared" si="1"/>
        <v xml:space="preserve"> </v>
      </c>
      <c r="I5" s="9" t="str">
        <f>IF($G5&lt;&gt;" ",vysl!$A5," ")</f>
        <v xml:space="preserve"> </v>
      </c>
    </row>
    <row r="6" spans="1:9">
      <c r="A6" s="9" t="str">
        <f t="shared" si="0"/>
        <v xml:space="preserve"> </v>
      </c>
      <c r="B6" s="1" t="str">
        <f>IF($G6 &lt;&gt; " ",cas!A6," ")</f>
        <v xml:space="preserve"> </v>
      </c>
      <c r="C6" s="6" t="str">
        <f>IF($G6&lt;&gt;" ",INDEX(meno!$B:$B,MATCH(B6,meno!$A:$A,0),1)," ")</f>
        <v xml:space="preserve"> </v>
      </c>
      <c r="D6" s="6" t="str">
        <f>IF($G6&lt;&gt;" ",IF(INDEX(meno!$E:$E,MATCH(B6,meno!$A:$A,0),1)=0," ",INDEX(meno!$E:$E,MATCH(B6,meno!$A:$A,0),1))," ")</f>
        <v xml:space="preserve"> </v>
      </c>
      <c r="E6" s="7" t="str">
        <f>IF($B6&lt;&gt;" ",IF(INDEX(meno!$F:$F,MATCH($B6,meno!$A:$A,0),1)=0," ",UPPER(INDEX(meno!$F:$F,MATCH($B6,meno!$A:$A,0),1)))," ")</f>
        <v xml:space="preserve"> </v>
      </c>
      <c r="F6" s="18" t="str">
        <f>IF($G6&lt;&gt;" ",INDEX(meno!$D:$D,MATCH(B6,meno!$A:$A,0),1)," ")</f>
        <v xml:space="preserve"> </v>
      </c>
      <c r="G6" s="5" t="str">
        <f>IF(vysl!$H6="E",IF(HOUR(cas!$B6)=9,"DNF",IF(HOUR(cas!$B6)=8,"DQ",cas!$B6))," ")</f>
        <v xml:space="preserve"> </v>
      </c>
      <c r="H6" s="7" t="str">
        <f t="shared" si="1"/>
        <v xml:space="preserve"> </v>
      </c>
      <c r="I6" s="9" t="str">
        <f>IF($G6&lt;&gt;" ",vysl!$A6," ")</f>
        <v xml:space="preserve"> </v>
      </c>
    </row>
    <row r="7" spans="1:9">
      <c r="A7" s="9" t="str">
        <f t="shared" si="0"/>
        <v xml:space="preserve"> </v>
      </c>
      <c r="B7" s="1" t="str">
        <f>IF($G7 &lt;&gt; " ",cas!A7," ")</f>
        <v xml:space="preserve"> </v>
      </c>
      <c r="C7" s="6" t="str">
        <f>IF($G7&lt;&gt;" ",INDEX(meno!$B:$B,MATCH(B7,meno!$A:$A,0),1)," ")</f>
        <v xml:space="preserve"> </v>
      </c>
      <c r="D7" s="6" t="str">
        <f>IF($G7&lt;&gt;" ",IF(INDEX(meno!$E:$E,MATCH(B7,meno!$A:$A,0),1)=0," ",INDEX(meno!$E:$E,MATCH(B7,meno!$A:$A,0),1))," ")</f>
        <v xml:space="preserve"> </v>
      </c>
      <c r="E7" s="7" t="str">
        <f>IF($B7&lt;&gt;" ",IF(INDEX(meno!$F:$F,MATCH($B7,meno!$A:$A,0),1)=0," ",UPPER(INDEX(meno!$F:$F,MATCH($B7,meno!$A:$A,0),1)))," ")</f>
        <v xml:space="preserve"> </v>
      </c>
      <c r="F7" s="18" t="str">
        <f>IF($G7&lt;&gt;" ",INDEX(meno!$D:$D,MATCH(B7,meno!$A:$A,0),1)," ")</f>
        <v xml:space="preserve"> </v>
      </c>
      <c r="G7" s="5" t="str">
        <f>IF(vysl!$H7="E",IF(HOUR(cas!$B7)=9,"DNF",IF(HOUR(cas!$B7)=8,"DQ",cas!$B7))," ")</f>
        <v xml:space="preserve"> </v>
      </c>
      <c r="H7" s="7" t="str">
        <f t="shared" si="1"/>
        <v xml:space="preserve"> </v>
      </c>
      <c r="I7" s="9" t="str">
        <f>IF($G7&lt;&gt;" ",vysl!$A7," ")</f>
        <v xml:space="preserve"> </v>
      </c>
    </row>
    <row r="8" spans="1:9">
      <c r="A8" s="9" t="str">
        <f t="shared" si="0"/>
        <v xml:space="preserve"> </v>
      </c>
      <c r="B8" s="1" t="str">
        <f>IF($G8 &lt;&gt; " ",cas!A8," ")</f>
        <v xml:space="preserve"> </v>
      </c>
      <c r="C8" s="6" t="str">
        <f>IF($G8&lt;&gt;" ",INDEX(meno!$B:$B,MATCH(B8,meno!$A:$A,0),1)," ")</f>
        <v xml:space="preserve"> </v>
      </c>
      <c r="D8" s="6" t="str">
        <f>IF($G8&lt;&gt;" ",IF(INDEX(meno!$E:$E,MATCH(B8,meno!$A:$A,0),1)=0," ",INDEX(meno!$E:$E,MATCH(B8,meno!$A:$A,0),1))," ")</f>
        <v xml:space="preserve"> </v>
      </c>
      <c r="E8" s="7" t="str">
        <f>IF($B8&lt;&gt;" ",IF(INDEX(meno!$F:$F,MATCH($B8,meno!$A:$A,0),1)=0," ",UPPER(INDEX(meno!$F:$F,MATCH($B8,meno!$A:$A,0),1)))," ")</f>
        <v xml:space="preserve"> </v>
      </c>
      <c r="F8" s="18" t="str">
        <f>IF($G8&lt;&gt;" ",INDEX(meno!$D:$D,MATCH(B8,meno!$A:$A,0),1)," ")</f>
        <v xml:space="preserve"> </v>
      </c>
      <c r="G8" s="5" t="str">
        <f>IF(vysl!$H8="E",IF(HOUR(cas!$B8)=9,"DNF",IF(HOUR(cas!$B8)=8,"DQ",cas!$B8))," ")</f>
        <v xml:space="preserve"> </v>
      </c>
      <c r="H8" s="7" t="str">
        <f t="shared" si="1"/>
        <v xml:space="preserve"> </v>
      </c>
      <c r="I8" s="9" t="str">
        <f>IF($G8&lt;&gt;" ",vysl!$A8," ")</f>
        <v xml:space="preserve"> </v>
      </c>
    </row>
    <row r="9" spans="1:9">
      <c r="A9" s="9" t="str">
        <f t="shared" si="0"/>
        <v xml:space="preserve"> </v>
      </c>
      <c r="B9" s="1" t="str">
        <f>IF($G9 &lt;&gt; " ",cas!A9," ")</f>
        <v xml:space="preserve"> </v>
      </c>
      <c r="C9" s="6" t="str">
        <f>IF($G9&lt;&gt;" ",INDEX(meno!$B:$B,MATCH(B9,meno!$A:$A,0),1)," ")</f>
        <v xml:space="preserve"> </v>
      </c>
      <c r="D9" s="6" t="str">
        <f>IF($G9&lt;&gt;" ",IF(INDEX(meno!$E:$E,MATCH(B9,meno!$A:$A,0),1)=0," ",INDEX(meno!$E:$E,MATCH(B9,meno!$A:$A,0),1))," ")</f>
        <v xml:space="preserve"> </v>
      </c>
      <c r="E9" s="7" t="str">
        <f>IF($B9&lt;&gt;" ",IF(INDEX(meno!$F:$F,MATCH($B9,meno!$A:$A,0),1)=0," ",UPPER(INDEX(meno!$F:$F,MATCH($B9,meno!$A:$A,0),1)))," ")</f>
        <v xml:space="preserve"> </v>
      </c>
      <c r="F9" s="18" t="str">
        <f>IF($G9&lt;&gt;" ",INDEX(meno!$D:$D,MATCH(B9,meno!$A:$A,0),1)," ")</f>
        <v xml:space="preserve"> </v>
      </c>
      <c r="G9" s="5" t="str">
        <f>IF(vysl!$H9="E",IF(HOUR(cas!$B9)=9,"DNF",IF(HOUR(cas!$B9)=8,"DQ",cas!$B9))," ")</f>
        <v xml:space="preserve"> </v>
      </c>
      <c r="H9" s="7" t="str">
        <f t="shared" si="1"/>
        <v xml:space="preserve"> </v>
      </c>
      <c r="I9" s="9" t="str">
        <f>IF($G9&lt;&gt;" ",vysl!$A9," ")</f>
        <v xml:space="preserve"> </v>
      </c>
    </row>
    <row r="10" spans="1:9">
      <c r="A10" s="9" t="str">
        <f t="shared" si="0"/>
        <v xml:space="preserve"> </v>
      </c>
      <c r="B10" s="1" t="str">
        <f>IF($G10 &lt;&gt; " ",cas!A10," ")</f>
        <v xml:space="preserve"> </v>
      </c>
      <c r="C10" s="6" t="str">
        <f>IF($G10&lt;&gt;" ",INDEX(meno!$B:$B,MATCH(B10,meno!$A:$A,0),1)," ")</f>
        <v xml:space="preserve"> </v>
      </c>
      <c r="D10" s="6" t="str">
        <f>IF($G10&lt;&gt;" ",IF(INDEX(meno!$E:$E,MATCH(B10,meno!$A:$A,0),1)=0," ",INDEX(meno!$E:$E,MATCH(B10,meno!$A:$A,0),1))," ")</f>
        <v xml:space="preserve"> </v>
      </c>
      <c r="E10" s="7" t="str">
        <f>IF($B10&lt;&gt;" ",IF(INDEX(meno!$F:$F,MATCH($B10,meno!$A:$A,0),1)=0," ",UPPER(INDEX(meno!$F:$F,MATCH($B10,meno!$A:$A,0),1)))," ")</f>
        <v xml:space="preserve"> </v>
      </c>
      <c r="F10" s="18" t="str">
        <f>IF($G10&lt;&gt;" ",INDEX(meno!$D:$D,MATCH(B10,meno!$A:$A,0),1)," ")</f>
        <v xml:space="preserve"> </v>
      </c>
      <c r="G10" s="5" t="str">
        <f>IF(vysl!$H10="E",IF(HOUR(cas!$B10)=9,"DNF",IF(HOUR(cas!$B10)=8,"DQ",cas!$B10))," ")</f>
        <v xml:space="preserve"> </v>
      </c>
      <c r="H10" s="7" t="str">
        <f t="shared" si="1"/>
        <v xml:space="preserve"> </v>
      </c>
      <c r="I10" s="9" t="str">
        <f>IF($G10&lt;&gt;" ",vysl!$A10," ")</f>
        <v xml:space="preserve"> </v>
      </c>
    </row>
    <row r="11" spans="1:9">
      <c r="A11" s="9" t="str">
        <f t="shared" si="0"/>
        <v xml:space="preserve"> </v>
      </c>
      <c r="B11" s="1" t="str">
        <f>IF($G11 &lt;&gt; " ",cas!A11," ")</f>
        <v xml:space="preserve"> </v>
      </c>
      <c r="C11" s="6" t="str">
        <f>IF($G11&lt;&gt;" ",INDEX(meno!$B:$B,MATCH(B11,meno!$A:$A,0),1)," ")</f>
        <v xml:space="preserve"> </v>
      </c>
      <c r="D11" s="6" t="str">
        <f>IF($G11&lt;&gt;" ",IF(INDEX(meno!$E:$E,MATCH(B11,meno!$A:$A,0),1)=0," ",INDEX(meno!$E:$E,MATCH(B11,meno!$A:$A,0),1))," ")</f>
        <v xml:space="preserve"> </v>
      </c>
      <c r="E11" s="7" t="str">
        <f>IF($B11&lt;&gt;" ",IF(INDEX(meno!$F:$F,MATCH($B11,meno!$A:$A,0),1)=0," ",UPPER(INDEX(meno!$F:$F,MATCH($B11,meno!$A:$A,0),1)))," ")</f>
        <v xml:space="preserve"> </v>
      </c>
      <c r="F11" s="18" t="str">
        <f>IF($G11&lt;&gt;" ",INDEX(meno!$D:$D,MATCH(B11,meno!$A:$A,0),1)," ")</f>
        <v xml:space="preserve"> </v>
      </c>
      <c r="G11" s="5" t="str">
        <f>IF(vysl!$H11="E",IF(HOUR(cas!$B11)=9,"DNF",IF(HOUR(cas!$B11)=8,"DQ",cas!$B11))," ")</f>
        <v xml:space="preserve"> </v>
      </c>
      <c r="H11" s="7" t="str">
        <f t="shared" si="1"/>
        <v xml:space="preserve"> </v>
      </c>
      <c r="I11" s="9" t="str">
        <f>IF($G11&lt;&gt;" ",vysl!$A11," ")</f>
        <v xml:space="preserve"> </v>
      </c>
    </row>
    <row r="12" spans="1:9">
      <c r="A12" s="9">
        <f t="shared" si="0"/>
        <v>1</v>
      </c>
      <c r="B12" s="1">
        <f>IF($G12 &lt;&gt; " ",cas!A12," ")</f>
        <v>87</v>
      </c>
      <c r="C12" s="6" t="str">
        <f>IF($G12&lt;&gt;" ",INDEX(meno!$B:$B,MATCH(B12,meno!$A:$A,0),1)," ")</f>
        <v>Ajka Berešová</v>
      </c>
      <c r="D12" s="6" t="str">
        <f>IF($G12&lt;&gt;" ",IF(INDEX(meno!$E:$E,MATCH(B12,meno!$A:$A,0),1)=0," ",INDEX(meno!$E:$E,MATCH(B12,meno!$A:$A,0),1))," ")</f>
        <v>Kryha</v>
      </c>
      <c r="E12" s="7" t="str">
        <f>IF($B12&lt;&gt;" ",IF(INDEX(meno!$F:$F,MATCH($B12,meno!$A:$A,0),1)=0," ",UPPER(INDEX(meno!$F:$F,MATCH($B12,meno!$A:$A,0),1)))," ")</f>
        <v xml:space="preserve"> </v>
      </c>
      <c r="F12" s="18">
        <f>IF($G12&lt;&gt;" ",INDEX(meno!$D:$D,MATCH(B12,meno!$A:$A,0),1)," ")</f>
        <v>1971</v>
      </c>
      <c r="G12" s="5">
        <f>IF(vysl!$H12="E",IF(HOUR(cas!$B12)=9,"DNF",IF(HOUR(cas!$B12)=8,"DQ",cas!$B12))," ")</f>
        <v>7.3217592592592584E-2</v>
      </c>
      <c r="H12" s="7" t="str">
        <f t="shared" si="1"/>
        <v>E</v>
      </c>
      <c r="I12" s="9">
        <f>IF($G12&lt;&gt;" ",vysl!$A12," ")</f>
        <v>11</v>
      </c>
    </row>
    <row r="13" spans="1:9">
      <c r="A13" s="9" t="str">
        <f t="shared" si="0"/>
        <v xml:space="preserve"> </v>
      </c>
      <c r="B13" s="1" t="str">
        <f>IF($G13 &lt;&gt; " ",cas!A13," ")</f>
        <v xml:space="preserve"> </v>
      </c>
      <c r="C13" s="6" t="str">
        <f>IF($G13&lt;&gt;" ",INDEX(meno!$B:$B,MATCH(B13,meno!$A:$A,0),1)," ")</f>
        <v xml:space="preserve"> </v>
      </c>
      <c r="D13" s="6" t="str">
        <f>IF($G13&lt;&gt;" ",IF(INDEX(meno!$E:$E,MATCH(B13,meno!$A:$A,0),1)=0," ",INDEX(meno!$E:$E,MATCH(B13,meno!$A:$A,0),1))," ")</f>
        <v xml:space="preserve"> </v>
      </c>
      <c r="E13" s="7" t="str">
        <f>IF($B13&lt;&gt;" ",IF(INDEX(meno!$F:$F,MATCH($B13,meno!$A:$A,0),1)=0," ",UPPER(INDEX(meno!$F:$F,MATCH($B13,meno!$A:$A,0),1)))," ")</f>
        <v xml:space="preserve"> </v>
      </c>
      <c r="F13" s="18" t="str">
        <f>IF($G13&lt;&gt;" ",INDEX(meno!$D:$D,MATCH(B13,meno!$A:$A,0),1)," ")</f>
        <v xml:space="preserve"> </v>
      </c>
      <c r="G13" s="5" t="str">
        <f>IF(vysl!$H13="E",IF(HOUR(cas!$B13)=9,"DNF",IF(HOUR(cas!$B13)=8,"DQ",cas!$B13))," ")</f>
        <v xml:space="preserve"> </v>
      </c>
      <c r="H13" s="7" t="str">
        <f t="shared" si="1"/>
        <v xml:space="preserve"> </v>
      </c>
      <c r="I13" s="9" t="str">
        <f>IF($G13&lt;&gt;" ",vysl!$A13," ")</f>
        <v xml:space="preserve"> </v>
      </c>
    </row>
    <row r="14" spans="1:9">
      <c r="A14" s="9" t="str">
        <f t="shared" si="0"/>
        <v xml:space="preserve"> </v>
      </c>
      <c r="B14" s="1" t="str">
        <f>IF($G14 &lt;&gt; " ",cas!A14," ")</f>
        <v xml:space="preserve"> </v>
      </c>
      <c r="C14" s="6" t="str">
        <f>IF($G14&lt;&gt;" ",INDEX(meno!$B:$B,MATCH(B14,meno!$A:$A,0),1)," ")</f>
        <v xml:space="preserve"> </v>
      </c>
      <c r="D14" s="6" t="str">
        <f>IF($G14&lt;&gt;" ",IF(INDEX(meno!$E:$E,MATCH(B14,meno!$A:$A,0),1)=0," ",INDEX(meno!$E:$E,MATCH(B14,meno!$A:$A,0),1))," ")</f>
        <v xml:space="preserve"> </v>
      </c>
      <c r="E14" s="7" t="str">
        <f>IF($B14&lt;&gt;" ",IF(INDEX(meno!$F:$F,MATCH($B14,meno!$A:$A,0),1)=0," ",UPPER(INDEX(meno!$F:$F,MATCH($B14,meno!$A:$A,0),1)))," ")</f>
        <v xml:space="preserve"> </v>
      </c>
      <c r="F14" s="18" t="str">
        <f>IF($G14&lt;&gt;" ",INDEX(meno!$D:$D,MATCH(B14,meno!$A:$A,0),1)," ")</f>
        <v xml:space="preserve"> </v>
      </c>
      <c r="G14" s="5" t="str">
        <f>IF(vysl!$H14="E",IF(HOUR(cas!$B14)=9,"DNF",IF(HOUR(cas!$B14)=8,"DQ",cas!$B14))," ")</f>
        <v xml:space="preserve"> </v>
      </c>
      <c r="H14" s="7" t="str">
        <f t="shared" si="1"/>
        <v xml:space="preserve"> </v>
      </c>
      <c r="I14" s="9" t="str">
        <f>IF($G14&lt;&gt;" ",vysl!$A14," ")</f>
        <v xml:space="preserve"> </v>
      </c>
    </row>
    <row r="15" spans="1:9">
      <c r="A15" s="9" t="str">
        <f t="shared" si="0"/>
        <v xml:space="preserve"> </v>
      </c>
      <c r="B15" s="1" t="str">
        <f>IF($G15 &lt;&gt; " ",cas!A15," ")</f>
        <v xml:space="preserve"> </v>
      </c>
      <c r="C15" s="6" t="str">
        <f>IF($G15&lt;&gt;" ",INDEX(meno!$B:$B,MATCH(B15,meno!$A:$A,0),1)," ")</f>
        <v xml:space="preserve"> </v>
      </c>
      <c r="D15" s="6" t="str">
        <f>IF($G15&lt;&gt;" ",IF(INDEX(meno!$E:$E,MATCH(B15,meno!$A:$A,0),1)=0," ",INDEX(meno!$E:$E,MATCH(B15,meno!$A:$A,0),1))," ")</f>
        <v xml:space="preserve"> </v>
      </c>
      <c r="E15" s="7" t="str">
        <f>IF($B15&lt;&gt;" ",IF(INDEX(meno!$F:$F,MATCH($B15,meno!$A:$A,0),1)=0," ",UPPER(INDEX(meno!$F:$F,MATCH($B15,meno!$A:$A,0),1)))," ")</f>
        <v xml:space="preserve"> </v>
      </c>
      <c r="F15" s="18" t="str">
        <f>IF($G15&lt;&gt;" ",INDEX(meno!$D:$D,MATCH(B15,meno!$A:$A,0),1)," ")</f>
        <v xml:space="preserve"> </v>
      </c>
      <c r="G15" s="5" t="str">
        <f>IF(vysl!$H15="E",IF(HOUR(cas!$B15)=9,"DNF",IF(HOUR(cas!$B15)=8,"DQ",cas!$B15))," ")</f>
        <v xml:space="preserve"> </v>
      </c>
      <c r="H15" s="7" t="str">
        <f t="shared" si="1"/>
        <v xml:space="preserve"> </v>
      </c>
      <c r="I15" s="9" t="str">
        <f>IF($G15&lt;&gt;" ",vysl!$A15," ")</f>
        <v xml:space="preserve"> </v>
      </c>
    </row>
    <row r="16" spans="1:9">
      <c r="A16" s="9" t="str">
        <f t="shared" si="0"/>
        <v xml:space="preserve"> </v>
      </c>
      <c r="B16" s="1" t="str">
        <f>IF($G16 &lt;&gt; " ",cas!A16," ")</f>
        <v xml:space="preserve"> </v>
      </c>
      <c r="C16" s="6" t="str">
        <f>IF($G16&lt;&gt;" ",INDEX(meno!$B:$B,MATCH(B16,meno!$A:$A,0),1)," ")</f>
        <v xml:space="preserve"> </v>
      </c>
      <c r="D16" s="6" t="str">
        <f>IF($G16&lt;&gt;" ",IF(INDEX(meno!$E:$E,MATCH(B16,meno!$A:$A,0),1)=0," ",INDEX(meno!$E:$E,MATCH(B16,meno!$A:$A,0),1))," ")</f>
        <v xml:space="preserve"> </v>
      </c>
      <c r="E16" s="7" t="str">
        <f>IF($B16&lt;&gt;" ",IF(INDEX(meno!$F:$F,MATCH($B16,meno!$A:$A,0),1)=0," ",UPPER(INDEX(meno!$F:$F,MATCH($B16,meno!$A:$A,0),1)))," ")</f>
        <v xml:space="preserve"> </v>
      </c>
      <c r="F16" s="18" t="str">
        <f>IF($G16&lt;&gt;" ",INDEX(meno!$D:$D,MATCH(B16,meno!$A:$A,0),1)," ")</f>
        <v xml:space="preserve"> </v>
      </c>
      <c r="G16" s="5" t="str">
        <f>IF(vysl!$H16="E",IF(HOUR(cas!$B16)=9,"DNF",IF(HOUR(cas!$B16)=8,"DQ",cas!$B16))," ")</f>
        <v xml:space="preserve"> </v>
      </c>
      <c r="H16" s="7" t="str">
        <f t="shared" si="1"/>
        <v xml:space="preserve"> </v>
      </c>
      <c r="I16" s="9" t="str">
        <f>IF($G16&lt;&gt;" ",vysl!$A16," ")</f>
        <v xml:space="preserve"> </v>
      </c>
    </row>
    <row r="17" spans="1:9">
      <c r="A17" s="9" t="str">
        <f t="shared" si="0"/>
        <v xml:space="preserve"> </v>
      </c>
      <c r="B17" s="1" t="str">
        <f>IF($G17 &lt;&gt; " ",cas!A17," ")</f>
        <v xml:space="preserve"> </v>
      </c>
      <c r="C17" s="6" t="str">
        <f>IF($G17&lt;&gt;" ",INDEX(meno!$B:$B,MATCH(B17,meno!$A:$A,0),1)," ")</f>
        <v xml:space="preserve"> </v>
      </c>
      <c r="D17" s="6" t="str">
        <f>IF($G17&lt;&gt;" ",IF(INDEX(meno!$E:$E,MATCH(B17,meno!$A:$A,0),1)=0," ",INDEX(meno!$E:$E,MATCH(B17,meno!$A:$A,0),1))," ")</f>
        <v xml:space="preserve"> </v>
      </c>
      <c r="E17" s="7" t="str">
        <f>IF($B17&lt;&gt;" ",IF(INDEX(meno!$F:$F,MATCH($B17,meno!$A:$A,0),1)=0," ",UPPER(INDEX(meno!$F:$F,MATCH($B17,meno!$A:$A,0),1)))," ")</f>
        <v xml:space="preserve"> </v>
      </c>
      <c r="F17" s="18" t="str">
        <f>IF($G17&lt;&gt;" ",INDEX(meno!$D:$D,MATCH(B17,meno!$A:$A,0),1)," ")</f>
        <v xml:space="preserve"> </v>
      </c>
      <c r="G17" s="5" t="str">
        <f>IF(vysl!$H17="E",IF(HOUR(cas!$B17)=9,"DNF",IF(HOUR(cas!$B17)=8,"DQ",cas!$B17))," ")</f>
        <v xml:space="preserve"> </v>
      </c>
      <c r="H17" s="7" t="str">
        <f t="shared" si="1"/>
        <v xml:space="preserve"> </v>
      </c>
      <c r="I17" s="9" t="str">
        <f>IF($G17&lt;&gt;" ",vysl!$A17," ")</f>
        <v xml:space="preserve"> </v>
      </c>
    </row>
    <row r="18" spans="1:9">
      <c r="A18" s="9" t="str">
        <f t="shared" si="0"/>
        <v xml:space="preserve"> </v>
      </c>
      <c r="B18" s="1" t="str">
        <f>IF($G18 &lt;&gt; " ",cas!A18," ")</f>
        <v xml:space="preserve"> </v>
      </c>
      <c r="C18" s="6" t="str">
        <f>IF($G18&lt;&gt;" ",INDEX(meno!$B:$B,MATCH(B18,meno!$A:$A,0),1)," ")</f>
        <v xml:space="preserve"> </v>
      </c>
      <c r="D18" s="6" t="str">
        <f>IF($G18&lt;&gt;" ",IF(INDEX(meno!$E:$E,MATCH(B18,meno!$A:$A,0),1)=0," ",INDEX(meno!$E:$E,MATCH(B18,meno!$A:$A,0),1))," ")</f>
        <v xml:space="preserve"> </v>
      </c>
      <c r="E18" s="7" t="str">
        <f>IF($B18&lt;&gt;" ",IF(INDEX(meno!$F:$F,MATCH($B18,meno!$A:$A,0),1)=0," ",UPPER(INDEX(meno!$F:$F,MATCH($B18,meno!$A:$A,0),1)))," ")</f>
        <v xml:space="preserve"> </v>
      </c>
      <c r="F18" s="18" t="str">
        <f>IF($G18&lt;&gt;" ",INDEX(meno!$D:$D,MATCH(B18,meno!$A:$A,0),1)," ")</f>
        <v xml:space="preserve"> </v>
      </c>
      <c r="G18" s="5" t="str">
        <f>IF(vysl!$H18="E",IF(HOUR(cas!$B18)=9,"DNF",IF(HOUR(cas!$B18)=8,"DQ",cas!$B18))," ")</f>
        <v xml:space="preserve"> </v>
      </c>
      <c r="H18" s="7" t="str">
        <f t="shared" si="1"/>
        <v xml:space="preserve"> </v>
      </c>
      <c r="I18" s="9" t="str">
        <f>IF($G18&lt;&gt;" ",vysl!$A18," ")</f>
        <v xml:space="preserve"> </v>
      </c>
    </row>
    <row r="19" spans="1:9">
      <c r="A19" s="9" t="str">
        <f t="shared" si="0"/>
        <v xml:space="preserve"> </v>
      </c>
      <c r="B19" s="1" t="str">
        <f>IF($G19 &lt;&gt; " ",cas!A19," ")</f>
        <v xml:space="preserve"> </v>
      </c>
      <c r="C19" s="6" t="str">
        <f>IF($G19&lt;&gt;" ",INDEX(meno!$B:$B,MATCH(B19,meno!$A:$A,0),1)," ")</f>
        <v xml:space="preserve"> </v>
      </c>
      <c r="D19" s="6" t="str">
        <f>IF($G19&lt;&gt;" ",IF(INDEX(meno!$E:$E,MATCH(B19,meno!$A:$A,0),1)=0," ",INDEX(meno!$E:$E,MATCH(B19,meno!$A:$A,0),1))," ")</f>
        <v xml:space="preserve"> </v>
      </c>
      <c r="E19" s="7" t="str">
        <f>IF($B19&lt;&gt;" ",IF(INDEX(meno!$F:$F,MATCH($B19,meno!$A:$A,0),1)=0," ",UPPER(INDEX(meno!$F:$F,MATCH($B19,meno!$A:$A,0),1)))," ")</f>
        <v xml:space="preserve"> </v>
      </c>
      <c r="F19" s="18" t="str">
        <f>IF($G19&lt;&gt;" ",INDEX(meno!$D:$D,MATCH(B19,meno!$A:$A,0),1)," ")</f>
        <v xml:space="preserve"> </v>
      </c>
      <c r="G19" s="5" t="str">
        <f>IF(vysl!$H19="E",IF(HOUR(cas!$B19)=9,"DNF",IF(HOUR(cas!$B19)=8,"DQ",cas!$B19))," ")</f>
        <v xml:space="preserve"> </v>
      </c>
      <c r="H19" s="7" t="str">
        <f t="shared" si="1"/>
        <v xml:space="preserve"> </v>
      </c>
      <c r="I19" s="9" t="str">
        <f>IF($G19&lt;&gt;" ",vysl!$A19," ")</f>
        <v xml:space="preserve"> </v>
      </c>
    </row>
    <row r="20" spans="1:9">
      <c r="A20" s="9" t="str">
        <f t="shared" si="0"/>
        <v xml:space="preserve"> </v>
      </c>
      <c r="B20" s="1" t="str">
        <f>IF($G20 &lt;&gt; " ",cas!A20," ")</f>
        <v xml:space="preserve"> </v>
      </c>
      <c r="C20" s="6" t="str">
        <f>IF($G20&lt;&gt;" ",INDEX(meno!$B:$B,MATCH(B20,meno!$A:$A,0),1)," ")</f>
        <v xml:space="preserve"> </v>
      </c>
      <c r="D20" s="6" t="str">
        <f>IF($G20&lt;&gt;" ",IF(INDEX(meno!$E:$E,MATCH(B20,meno!$A:$A,0),1)=0," ",INDEX(meno!$E:$E,MATCH(B20,meno!$A:$A,0),1))," ")</f>
        <v xml:space="preserve"> </v>
      </c>
      <c r="E20" s="7" t="str">
        <f>IF($B20&lt;&gt;" ",IF(INDEX(meno!$F:$F,MATCH($B20,meno!$A:$A,0),1)=0," ",UPPER(INDEX(meno!$F:$F,MATCH($B20,meno!$A:$A,0),1)))," ")</f>
        <v xml:space="preserve"> </v>
      </c>
      <c r="F20" s="18" t="str">
        <f>IF($G20&lt;&gt;" ",INDEX(meno!$D:$D,MATCH(B20,meno!$A:$A,0),1)," ")</f>
        <v xml:space="preserve"> </v>
      </c>
      <c r="G20" s="5" t="str">
        <f>IF(vysl!$H20="E",IF(HOUR(cas!$B20)=9,"DNF",IF(HOUR(cas!$B20)=8,"DQ",cas!$B20))," ")</f>
        <v xml:space="preserve"> </v>
      </c>
      <c r="H20" s="7" t="str">
        <f t="shared" si="1"/>
        <v xml:space="preserve"> </v>
      </c>
      <c r="I20" s="9" t="str">
        <f>IF($G20&lt;&gt;" ",vysl!$A20," ")</f>
        <v xml:space="preserve"> </v>
      </c>
    </row>
    <row r="21" spans="1:9">
      <c r="A21" s="9" t="str">
        <f t="shared" si="0"/>
        <v xml:space="preserve"> </v>
      </c>
      <c r="B21" s="1" t="str">
        <f>IF($G21 &lt;&gt; " ",cas!A21," ")</f>
        <v xml:space="preserve"> </v>
      </c>
      <c r="C21" s="6" t="str">
        <f>IF($G21&lt;&gt;" ",INDEX(meno!$B:$B,MATCH(B21,meno!$A:$A,0),1)," ")</f>
        <v xml:space="preserve"> </v>
      </c>
      <c r="D21" s="6" t="str">
        <f>IF($G21&lt;&gt;" ",IF(INDEX(meno!$E:$E,MATCH(B21,meno!$A:$A,0),1)=0," ",INDEX(meno!$E:$E,MATCH(B21,meno!$A:$A,0),1))," ")</f>
        <v xml:space="preserve"> </v>
      </c>
      <c r="E21" s="7" t="str">
        <f>IF($B21&lt;&gt;" ",IF(INDEX(meno!$F:$F,MATCH($B21,meno!$A:$A,0),1)=0," ",UPPER(INDEX(meno!$F:$F,MATCH($B21,meno!$A:$A,0),1)))," ")</f>
        <v xml:space="preserve"> </v>
      </c>
      <c r="F21" s="18" t="str">
        <f>IF($G21&lt;&gt;" ",INDEX(meno!$D:$D,MATCH(B21,meno!$A:$A,0),1)," ")</f>
        <v xml:space="preserve"> </v>
      </c>
      <c r="G21" s="5" t="str">
        <f>IF(vysl!$H21="E",IF(HOUR(cas!$B21)=9,"DNF",IF(HOUR(cas!$B21)=8,"DQ",cas!$B21))," ")</f>
        <v xml:space="preserve"> </v>
      </c>
      <c r="H21" s="7" t="str">
        <f t="shared" si="1"/>
        <v xml:space="preserve"> </v>
      </c>
      <c r="I21" s="9" t="str">
        <f>IF($G21&lt;&gt;" ",vysl!$A21," ")</f>
        <v xml:space="preserve"> </v>
      </c>
    </row>
    <row r="22" spans="1:9">
      <c r="A22" s="9" t="str">
        <f t="shared" si="0"/>
        <v xml:space="preserve"> </v>
      </c>
      <c r="B22" s="1" t="str">
        <f>IF($G22 &lt;&gt; " ",cas!A22," ")</f>
        <v xml:space="preserve"> </v>
      </c>
      <c r="C22" s="6" t="str">
        <f>IF($G22&lt;&gt;" ",INDEX(meno!$B:$B,MATCH(B22,meno!$A:$A,0),1)," ")</f>
        <v xml:space="preserve"> </v>
      </c>
      <c r="D22" s="6" t="str">
        <f>IF($G22&lt;&gt;" ",IF(INDEX(meno!$E:$E,MATCH(B22,meno!$A:$A,0),1)=0," ",INDEX(meno!$E:$E,MATCH(B22,meno!$A:$A,0),1))," ")</f>
        <v xml:space="preserve"> </v>
      </c>
      <c r="E22" s="7" t="str">
        <f>IF($B22&lt;&gt;" ",IF(INDEX(meno!$F:$F,MATCH($B22,meno!$A:$A,0),1)=0," ",UPPER(INDEX(meno!$F:$F,MATCH($B22,meno!$A:$A,0),1)))," ")</f>
        <v xml:space="preserve"> </v>
      </c>
      <c r="F22" s="18" t="str">
        <f>IF($G22&lt;&gt;" ",INDEX(meno!$D:$D,MATCH(B22,meno!$A:$A,0),1)," ")</f>
        <v xml:space="preserve"> </v>
      </c>
      <c r="G22" s="5" t="str">
        <f>IF(vysl!$H22="E",IF(HOUR(cas!$B22)=9,"DNF",IF(HOUR(cas!$B22)=8,"DQ",cas!$B22))," ")</f>
        <v xml:space="preserve"> </v>
      </c>
      <c r="H22" s="7" t="str">
        <f t="shared" si="1"/>
        <v xml:space="preserve"> </v>
      </c>
      <c r="I22" s="9" t="str">
        <f>IF($G22&lt;&gt;" ",vysl!$A22," ")</f>
        <v xml:space="preserve"> </v>
      </c>
    </row>
    <row r="23" spans="1:9">
      <c r="A23" s="9" t="str">
        <f t="shared" si="0"/>
        <v xml:space="preserve"> </v>
      </c>
      <c r="B23" s="1" t="str">
        <f>IF($G23 &lt;&gt; " ",cas!A23," ")</f>
        <v xml:space="preserve"> </v>
      </c>
      <c r="C23" s="6" t="str">
        <f>IF($G23&lt;&gt;" ",INDEX(meno!$B:$B,MATCH(B23,meno!$A:$A,0),1)," ")</f>
        <v xml:space="preserve"> </v>
      </c>
      <c r="D23" s="6" t="str">
        <f>IF($G23&lt;&gt;" ",IF(INDEX(meno!$E:$E,MATCH(B23,meno!$A:$A,0),1)=0," ",INDEX(meno!$E:$E,MATCH(B23,meno!$A:$A,0),1))," ")</f>
        <v xml:space="preserve"> </v>
      </c>
      <c r="E23" s="7" t="str">
        <f>IF($B23&lt;&gt;" ",IF(INDEX(meno!$F:$F,MATCH($B23,meno!$A:$A,0),1)=0," ",UPPER(INDEX(meno!$F:$F,MATCH($B23,meno!$A:$A,0),1)))," ")</f>
        <v xml:space="preserve"> </v>
      </c>
      <c r="F23" s="18" t="str">
        <f>IF($G23&lt;&gt;" ",INDEX(meno!$D:$D,MATCH(B23,meno!$A:$A,0),1)," ")</f>
        <v xml:space="preserve"> </v>
      </c>
      <c r="G23" s="5" t="str">
        <f>IF(vysl!$H23="E",IF(HOUR(cas!$B23)=9,"DNF",IF(HOUR(cas!$B23)=8,"DQ",cas!$B23))," ")</f>
        <v xml:space="preserve"> </v>
      </c>
      <c r="H23" s="7" t="str">
        <f t="shared" si="1"/>
        <v xml:space="preserve"> </v>
      </c>
      <c r="I23" s="9" t="str">
        <f>IF($G23&lt;&gt;" ",vysl!$A23," ")</f>
        <v xml:space="preserve"> </v>
      </c>
    </row>
    <row r="24" spans="1:9">
      <c r="A24" s="9" t="str">
        <f t="shared" si="0"/>
        <v xml:space="preserve"> </v>
      </c>
      <c r="B24" s="1" t="str">
        <f>IF($G24 &lt;&gt; " ",cas!A24," ")</f>
        <v xml:space="preserve"> </v>
      </c>
      <c r="C24" s="6" t="str">
        <f>IF($G24&lt;&gt;" ",INDEX(meno!$B:$B,MATCH(B24,meno!$A:$A,0),1)," ")</f>
        <v xml:space="preserve"> </v>
      </c>
      <c r="D24" s="6" t="str">
        <f>IF($G24&lt;&gt;" ",IF(INDEX(meno!$E:$E,MATCH(B24,meno!$A:$A,0),1)=0," ",INDEX(meno!$E:$E,MATCH(B24,meno!$A:$A,0),1))," ")</f>
        <v xml:space="preserve"> </v>
      </c>
      <c r="E24" s="7" t="str">
        <f>IF($B24&lt;&gt;" ",IF(INDEX(meno!$F:$F,MATCH($B24,meno!$A:$A,0),1)=0," ",UPPER(INDEX(meno!$F:$F,MATCH($B24,meno!$A:$A,0),1)))," ")</f>
        <v xml:space="preserve"> </v>
      </c>
      <c r="F24" s="18" t="str">
        <f>IF($G24&lt;&gt;" ",INDEX(meno!$D:$D,MATCH(B24,meno!$A:$A,0),1)," ")</f>
        <v xml:space="preserve"> </v>
      </c>
      <c r="G24" s="5" t="str">
        <f>IF(vysl!$H24="E",IF(HOUR(cas!$B24)=9,"DNF",IF(HOUR(cas!$B24)=8,"DQ",cas!$B24))," ")</f>
        <v xml:space="preserve"> </v>
      </c>
      <c r="H24" s="7" t="str">
        <f t="shared" si="1"/>
        <v xml:space="preserve"> </v>
      </c>
      <c r="I24" s="9" t="str">
        <f>IF($G24&lt;&gt;" ",vysl!$A24," ")</f>
        <v xml:space="preserve"> </v>
      </c>
    </row>
    <row r="25" spans="1:9">
      <c r="A25" s="9" t="str">
        <f t="shared" si="0"/>
        <v xml:space="preserve"> </v>
      </c>
      <c r="B25" s="1" t="str">
        <f>IF($G25 &lt;&gt; " ",cas!A25," ")</f>
        <v xml:space="preserve"> </v>
      </c>
      <c r="C25" s="6" t="str">
        <f>IF($G25&lt;&gt;" ",INDEX(meno!$B:$B,MATCH(B25,meno!$A:$A,0),1)," ")</f>
        <v xml:space="preserve"> </v>
      </c>
      <c r="D25" s="6" t="str">
        <f>IF($G25&lt;&gt;" ",IF(INDEX(meno!$E:$E,MATCH(B25,meno!$A:$A,0),1)=0," ",INDEX(meno!$E:$E,MATCH(B25,meno!$A:$A,0),1))," ")</f>
        <v xml:space="preserve"> </v>
      </c>
      <c r="E25" s="7" t="str">
        <f>IF($B25&lt;&gt;" ",IF(INDEX(meno!$F:$F,MATCH($B25,meno!$A:$A,0),1)=0," ",UPPER(INDEX(meno!$F:$F,MATCH($B25,meno!$A:$A,0),1)))," ")</f>
        <v xml:space="preserve"> </v>
      </c>
      <c r="F25" s="18" t="str">
        <f>IF($G25&lt;&gt;" ",INDEX(meno!$D:$D,MATCH(B25,meno!$A:$A,0),1)," ")</f>
        <v xml:space="preserve"> </v>
      </c>
      <c r="G25" s="5" t="str">
        <f>IF(vysl!$H25="E",IF(HOUR(cas!$B25)=9,"DNF",IF(HOUR(cas!$B25)=8,"DQ",cas!$B25))," ")</f>
        <v xml:space="preserve"> </v>
      </c>
      <c r="H25" s="7" t="str">
        <f t="shared" si="1"/>
        <v xml:space="preserve"> </v>
      </c>
      <c r="I25" s="9" t="str">
        <f>IF($G25&lt;&gt;" ",vysl!$A25," ")</f>
        <v xml:space="preserve"> </v>
      </c>
    </row>
    <row r="26" spans="1:9">
      <c r="A26" s="9" t="str">
        <f t="shared" si="0"/>
        <v xml:space="preserve"> </v>
      </c>
      <c r="B26" s="1" t="str">
        <f>IF($G26 &lt;&gt; " ",cas!A26," ")</f>
        <v xml:space="preserve"> </v>
      </c>
      <c r="C26" s="6" t="str">
        <f>IF($G26&lt;&gt;" ",INDEX(meno!$B:$B,MATCH(B26,meno!$A:$A,0),1)," ")</f>
        <v xml:space="preserve"> </v>
      </c>
      <c r="D26" s="6" t="str">
        <f>IF($G26&lt;&gt;" ",IF(INDEX(meno!$E:$E,MATCH(B26,meno!$A:$A,0),1)=0," ",INDEX(meno!$E:$E,MATCH(B26,meno!$A:$A,0),1))," ")</f>
        <v xml:space="preserve"> </v>
      </c>
      <c r="E26" s="7" t="str">
        <f>IF($B26&lt;&gt;" ",IF(INDEX(meno!$F:$F,MATCH($B26,meno!$A:$A,0),1)=0," ",UPPER(INDEX(meno!$F:$F,MATCH($B26,meno!$A:$A,0),1)))," ")</f>
        <v xml:space="preserve"> </v>
      </c>
      <c r="F26" s="18" t="str">
        <f>IF($G26&lt;&gt;" ",INDEX(meno!$D:$D,MATCH(B26,meno!$A:$A,0),1)," ")</f>
        <v xml:space="preserve"> </v>
      </c>
      <c r="G26" s="5" t="str">
        <f>IF(vysl!$H26="E",IF(HOUR(cas!$B26)=9,"DNF",IF(HOUR(cas!$B26)=8,"DQ",cas!$B26))," ")</f>
        <v xml:space="preserve"> </v>
      </c>
      <c r="H26" s="7" t="str">
        <f t="shared" si="1"/>
        <v xml:space="preserve"> </v>
      </c>
      <c r="I26" s="9" t="str">
        <f>IF($G26&lt;&gt;" ",vysl!$A26," ")</f>
        <v xml:space="preserve"> </v>
      </c>
    </row>
    <row r="27" spans="1:9">
      <c r="A27" s="9" t="str">
        <f t="shared" si="0"/>
        <v xml:space="preserve"> </v>
      </c>
      <c r="B27" s="1" t="str">
        <f>IF($G27 &lt;&gt; " ",cas!A27," ")</f>
        <v xml:space="preserve"> </v>
      </c>
      <c r="C27" s="6" t="str">
        <f>IF($G27&lt;&gt;" ",INDEX(meno!$B:$B,MATCH(B27,meno!$A:$A,0),1)," ")</f>
        <v xml:space="preserve"> </v>
      </c>
      <c r="D27" s="6" t="str">
        <f>IF($G27&lt;&gt;" ",IF(INDEX(meno!$E:$E,MATCH(B27,meno!$A:$A,0),1)=0," ",INDEX(meno!$E:$E,MATCH(B27,meno!$A:$A,0),1))," ")</f>
        <v xml:space="preserve"> </v>
      </c>
      <c r="E27" s="7" t="str">
        <f>IF($B27&lt;&gt;" ",IF(INDEX(meno!$F:$F,MATCH($B27,meno!$A:$A,0),1)=0," ",UPPER(INDEX(meno!$F:$F,MATCH($B27,meno!$A:$A,0),1)))," ")</f>
        <v xml:space="preserve"> </v>
      </c>
      <c r="F27" s="18" t="str">
        <f>IF($G27&lt;&gt;" ",INDEX(meno!$D:$D,MATCH(B27,meno!$A:$A,0),1)," ")</f>
        <v xml:space="preserve"> </v>
      </c>
      <c r="G27" s="5" t="str">
        <f>IF(vysl!$H27="E",IF(HOUR(cas!$B27)=9,"DNF",IF(HOUR(cas!$B27)=8,"DQ",cas!$B27))," ")</f>
        <v xml:space="preserve"> </v>
      </c>
      <c r="H27" s="7" t="str">
        <f t="shared" si="1"/>
        <v xml:space="preserve"> </v>
      </c>
      <c r="I27" s="9" t="str">
        <f>IF($G27&lt;&gt;" ",vysl!$A27," ")</f>
        <v xml:space="preserve"> </v>
      </c>
    </row>
    <row r="28" spans="1:9">
      <c r="A28" s="9" t="str">
        <f t="shared" si="0"/>
        <v xml:space="preserve"> </v>
      </c>
      <c r="B28" s="1" t="str">
        <f>IF($G28 &lt;&gt; " ",cas!A28," ")</f>
        <v xml:space="preserve"> </v>
      </c>
      <c r="C28" s="6" t="str">
        <f>IF($G28&lt;&gt;" ",INDEX(meno!$B:$B,MATCH(B28,meno!$A:$A,0),1)," ")</f>
        <v xml:space="preserve"> </v>
      </c>
      <c r="D28" s="6" t="str">
        <f>IF($G28&lt;&gt;" ",IF(INDEX(meno!$E:$E,MATCH(B28,meno!$A:$A,0),1)=0," ",INDEX(meno!$E:$E,MATCH(B28,meno!$A:$A,0),1))," ")</f>
        <v xml:space="preserve"> </v>
      </c>
      <c r="E28" s="7" t="str">
        <f>IF($B28&lt;&gt;" ",IF(INDEX(meno!$F:$F,MATCH($B28,meno!$A:$A,0),1)=0," ",UPPER(INDEX(meno!$F:$F,MATCH($B28,meno!$A:$A,0),1)))," ")</f>
        <v xml:space="preserve"> </v>
      </c>
      <c r="F28" s="18" t="str">
        <f>IF($G28&lt;&gt;" ",INDEX(meno!$D:$D,MATCH(B28,meno!$A:$A,0),1)," ")</f>
        <v xml:space="preserve"> </v>
      </c>
      <c r="G28" s="5" t="str">
        <f>IF(vysl!$H28="E",IF(HOUR(cas!$B28)=9,"DNF",IF(HOUR(cas!$B28)=8,"DQ",cas!$B28))," ")</f>
        <v xml:space="preserve"> </v>
      </c>
      <c r="H28" s="7" t="str">
        <f t="shared" si="1"/>
        <v xml:space="preserve"> </v>
      </c>
      <c r="I28" s="9" t="str">
        <f>IF($G28&lt;&gt;" ",vysl!$A28," ")</f>
        <v xml:space="preserve"> </v>
      </c>
    </row>
    <row r="29" spans="1:9">
      <c r="A29" s="9" t="str">
        <f t="shared" si="0"/>
        <v xml:space="preserve"> </v>
      </c>
      <c r="B29" s="1" t="str">
        <f>IF($G29 &lt;&gt; " ",cas!A29," ")</f>
        <v xml:space="preserve"> </v>
      </c>
      <c r="C29" s="6" t="str">
        <f>IF($G29&lt;&gt;" ",INDEX(meno!$B:$B,MATCH(B29,meno!$A:$A,0),1)," ")</f>
        <v xml:space="preserve"> </v>
      </c>
      <c r="D29" s="6" t="str">
        <f>IF($G29&lt;&gt;" ",IF(INDEX(meno!$E:$E,MATCH(B29,meno!$A:$A,0),1)=0," ",INDEX(meno!$E:$E,MATCH(B29,meno!$A:$A,0),1))," ")</f>
        <v xml:space="preserve"> </v>
      </c>
      <c r="E29" s="7" t="str">
        <f>IF($B29&lt;&gt;" ",IF(INDEX(meno!$F:$F,MATCH($B29,meno!$A:$A,0),1)=0," ",UPPER(INDEX(meno!$F:$F,MATCH($B29,meno!$A:$A,0),1)))," ")</f>
        <v xml:space="preserve"> </v>
      </c>
      <c r="F29" s="18" t="str">
        <f>IF($G29&lt;&gt;" ",INDEX(meno!$D:$D,MATCH(B29,meno!$A:$A,0),1)," ")</f>
        <v xml:space="preserve"> </v>
      </c>
      <c r="G29" s="5" t="str">
        <f>IF(vysl!$H29="E",IF(HOUR(cas!$B29)=9,"DNF",IF(HOUR(cas!$B29)=8,"DQ",cas!$B29))," ")</f>
        <v xml:space="preserve"> </v>
      </c>
      <c r="H29" s="7" t="str">
        <f t="shared" si="1"/>
        <v xml:space="preserve"> </v>
      </c>
      <c r="I29" s="9" t="str">
        <f>IF($G29&lt;&gt;" ",vysl!$A29," ")</f>
        <v xml:space="preserve"> </v>
      </c>
    </row>
    <row r="30" spans="1:9">
      <c r="A30" s="9" t="str">
        <f t="shared" si="0"/>
        <v xml:space="preserve"> </v>
      </c>
      <c r="B30" s="1" t="str">
        <f>IF($G30 &lt;&gt; " ",cas!A30," ")</f>
        <v xml:space="preserve"> </v>
      </c>
      <c r="C30" s="6" t="str">
        <f>IF($G30&lt;&gt;" ",INDEX(meno!$B:$B,MATCH(B30,meno!$A:$A,0),1)," ")</f>
        <v xml:space="preserve"> </v>
      </c>
      <c r="D30" s="6" t="str">
        <f>IF($G30&lt;&gt;" ",IF(INDEX(meno!$E:$E,MATCH(B30,meno!$A:$A,0),1)=0," ",INDEX(meno!$E:$E,MATCH(B30,meno!$A:$A,0),1))," ")</f>
        <v xml:space="preserve"> </v>
      </c>
      <c r="E30" s="7" t="str">
        <f>IF($B30&lt;&gt;" ",IF(INDEX(meno!$F:$F,MATCH($B30,meno!$A:$A,0),1)=0," ",UPPER(INDEX(meno!$F:$F,MATCH($B30,meno!$A:$A,0),1)))," ")</f>
        <v xml:space="preserve"> </v>
      </c>
      <c r="F30" s="18" t="str">
        <f>IF($G30&lt;&gt;" ",INDEX(meno!$D:$D,MATCH(B30,meno!$A:$A,0),1)," ")</f>
        <v xml:space="preserve"> </v>
      </c>
      <c r="G30" s="5" t="str">
        <f>IF(vysl!$H30="E",IF(HOUR(cas!$B30)=9,"DNF",IF(HOUR(cas!$B30)=8,"DQ",cas!$B30))," ")</f>
        <v xml:space="preserve"> </v>
      </c>
      <c r="H30" s="7" t="str">
        <f t="shared" si="1"/>
        <v xml:space="preserve"> </v>
      </c>
      <c r="I30" s="9" t="str">
        <f>IF($G30&lt;&gt;" ",vysl!$A30," ")</f>
        <v xml:space="preserve"> </v>
      </c>
    </row>
    <row r="31" spans="1:9">
      <c r="A31" s="9" t="str">
        <f t="shared" si="0"/>
        <v xml:space="preserve"> </v>
      </c>
      <c r="B31" s="1" t="str">
        <f>IF($G31 &lt;&gt; " ",cas!A31," ")</f>
        <v xml:space="preserve"> </v>
      </c>
      <c r="C31" s="6" t="str">
        <f>IF($G31&lt;&gt;" ",INDEX(meno!$B:$B,MATCH(B31,meno!$A:$A,0),1)," ")</f>
        <v xml:space="preserve"> </v>
      </c>
      <c r="D31" s="6" t="str">
        <f>IF($G31&lt;&gt;" ",IF(INDEX(meno!$E:$E,MATCH(B31,meno!$A:$A,0),1)=0," ",INDEX(meno!$E:$E,MATCH(B31,meno!$A:$A,0),1))," ")</f>
        <v xml:space="preserve"> </v>
      </c>
      <c r="E31" s="7" t="str">
        <f>IF($B31&lt;&gt;" ",IF(INDEX(meno!$F:$F,MATCH($B31,meno!$A:$A,0),1)=0," ",UPPER(INDEX(meno!$F:$F,MATCH($B31,meno!$A:$A,0),1)))," ")</f>
        <v xml:space="preserve"> </v>
      </c>
      <c r="F31" s="18" t="str">
        <f>IF($G31&lt;&gt;" ",INDEX(meno!$D:$D,MATCH(B31,meno!$A:$A,0),1)," ")</f>
        <v xml:space="preserve"> </v>
      </c>
      <c r="G31" s="5" t="str">
        <f>IF(vysl!$H31="E",IF(HOUR(cas!$B31)=9,"DNF",IF(HOUR(cas!$B31)=8,"DQ",cas!$B31))," ")</f>
        <v xml:space="preserve"> </v>
      </c>
      <c r="H31" s="7" t="str">
        <f t="shared" si="1"/>
        <v xml:space="preserve"> </v>
      </c>
      <c r="I31" s="9" t="str">
        <f>IF($G31&lt;&gt;" ",vysl!$A31," ")</f>
        <v xml:space="preserve"> </v>
      </c>
    </row>
    <row r="32" spans="1:9">
      <c r="A32" s="9" t="str">
        <f t="shared" si="0"/>
        <v xml:space="preserve"> </v>
      </c>
      <c r="B32" s="1" t="str">
        <f>IF($G32 &lt;&gt; " ",cas!A32," ")</f>
        <v xml:space="preserve"> </v>
      </c>
      <c r="C32" s="6" t="str">
        <f>IF($G32&lt;&gt;" ",INDEX(meno!$B:$B,MATCH(B32,meno!$A:$A,0),1)," ")</f>
        <v xml:space="preserve"> </v>
      </c>
      <c r="D32" s="6" t="str">
        <f>IF($G32&lt;&gt;" ",IF(INDEX(meno!$E:$E,MATCH(B32,meno!$A:$A,0),1)=0," ",INDEX(meno!$E:$E,MATCH(B32,meno!$A:$A,0),1))," ")</f>
        <v xml:space="preserve"> </v>
      </c>
      <c r="E32" s="7" t="str">
        <f>IF($B32&lt;&gt;" ",IF(INDEX(meno!$F:$F,MATCH($B32,meno!$A:$A,0),1)=0," ",UPPER(INDEX(meno!$F:$F,MATCH($B32,meno!$A:$A,0),1)))," ")</f>
        <v xml:space="preserve"> </v>
      </c>
      <c r="F32" s="18" t="str">
        <f>IF($G32&lt;&gt;" ",INDEX(meno!$D:$D,MATCH(B32,meno!$A:$A,0),1)," ")</f>
        <v xml:space="preserve"> </v>
      </c>
      <c r="G32" s="5" t="str">
        <f>IF(vysl!$H32="E",IF(HOUR(cas!$B32)=9,"DNF",IF(HOUR(cas!$B32)=8,"DQ",cas!$B32))," ")</f>
        <v xml:space="preserve"> </v>
      </c>
      <c r="H32" s="7" t="str">
        <f t="shared" si="1"/>
        <v xml:space="preserve"> </v>
      </c>
      <c r="I32" s="9" t="str">
        <f>IF($G32&lt;&gt;" ",vysl!$A32," ")</f>
        <v xml:space="preserve"> </v>
      </c>
    </row>
    <row r="33" spans="1:9">
      <c r="A33" s="9" t="str">
        <f t="shared" si="0"/>
        <v xml:space="preserve"> </v>
      </c>
      <c r="B33" s="1" t="str">
        <f>IF($G33 &lt;&gt; " ",cas!A33," ")</f>
        <v xml:space="preserve"> </v>
      </c>
      <c r="C33" s="6" t="str">
        <f>IF($G33&lt;&gt;" ",INDEX(meno!$B:$B,MATCH(B33,meno!$A:$A,0),1)," ")</f>
        <v xml:space="preserve"> </v>
      </c>
      <c r="D33" s="6" t="str">
        <f>IF($G33&lt;&gt;" ",IF(INDEX(meno!$E:$E,MATCH(B33,meno!$A:$A,0),1)=0," ",INDEX(meno!$E:$E,MATCH(B33,meno!$A:$A,0),1))," ")</f>
        <v xml:space="preserve"> </v>
      </c>
      <c r="E33" s="7" t="str">
        <f>IF($B33&lt;&gt;" ",IF(INDEX(meno!$F:$F,MATCH($B33,meno!$A:$A,0),1)=0," ",UPPER(INDEX(meno!$F:$F,MATCH($B33,meno!$A:$A,0),1)))," ")</f>
        <v xml:space="preserve"> </v>
      </c>
      <c r="F33" s="18" t="str">
        <f>IF($G33&lt;&gt;" ",INDEX(meno!$D:$D,MATCH(B33,meno!$A:$A,0),1)," ")</f>
        <v xml:space="preserve"> </v>
      </c>
      <c r="G33" s="5" t="str">
        <f>IF(vysl!$H33="E",IF(HOUR(cas!$B33)=9,"DNF",IF(HOUR(cas!$B33)=8,"DQ",cas!$B33))," ")</f>
        <v xml:space="preserve"> </v>
      </c>
      <c r="H33" s="7" t="str">
        <f t="shared" si="1"/>
        <v xml:space="preserve"> </v>
      </c>
      <c r="I33" s="9" t="str">
        <f>IF($G33&lt;&gt;" ",vysl!$A33," ")</f>
        <v xml:space="preserve"> </v>
      </c>
    </row>
    <row r="34" spans="1:9">
      <c r="A34" s="9" t="str">
        <f t="shared" si="0"/>
        <v xml:space="preserve"> </v>
      </c>
      <c r="B34" s="1" t="str">
        <f>IF($G34 &lt;&gt; " ",cas!A34," ")</f>
        <v xml:space="preserve"> </v>
      </c>
      <c r="C34" s="6" t="str">
        <f>IF($G34&lt;&gt;" ",INDEX(meno!$B:$B,MATCH(B34,meno!$A:$A,0),1)," ")</f>
        <v xml:space="preserve"> </v>
      </c>
      <c r="D34" s="6" t="str">
        <f>IF($G34&lt;&gt;" ",IF(INDEX(meno!$E:$E,MATCH(B34,meno!$A:$A,0),1)=0," ",INDEX(meno!$E:$E,MATCH(B34,meno!$A:$A,0),1))," ")</f>
        <v xml:space="preserve"> </v>
      </c>
      <c r="E34" s="7" t="str">
        <f>IF($B34&lt;&gt;" ",IF(INDEX(meno!$F:$F,MATCH($B34,meno!$A:$A,0),1)=0," ",UPPER(INDEX(meno!$F:$F,MATCH($B34,meno!$A:$A,0),1)))," ")</f>
        <v xml:space="preserve"> </v>
      </c>
      <c r="F34" s="18" t="str">
        <f>IF($G34&lt;&gt;" ",INDEX(meno!$D:$D,MATCH(B34,meno!$A:$A,0),1)," ")</f>
        <v xml:space="preserve"> </v>
      </c>
      <c r="G34" s="5" t="str">
        <f>IF(vysl!$H34="E",IF(HOUR(cas!$B34)=9,"DNF",IF(HOUR(cas!$B34)=8,"DQ",cas!$B34))," ")</f>
        <v xml:space="preserve"> </v>
      </c>
      <c r="H34" s="7" t="str">
        <f t="shared" si="1"/>
        <v xml:space="preserve"> </v>
      </c>
      <c r="I34" s="9" t="str">
        <f>IF($G34&lt;&gt;" ",vysl!$A34," ")</f>
        <v xml:space="preserve"> </v>
      </c>
    </row>
    <row r="35" spans="1:9">
      <c r="A35" s="9" t="str">
        <f t="shared" si="0"/>
        <v xml:space="preserve"> </v>
      </c>
      <c r="B35" s="1" t="str">
        <f>IF($G35 &lt;&gt; " ",cas!A35," ")</f>
        <v xml:space="preserve"> </v>
      </c>
      <c r="C35" s="6" t="str">
        <f>IF($G35&lt;&gt;" ",INDEX(meno!$B:$B,MATCH(B35,meno!$A:$A,0),1)," ")</f>
        <v xml:space="preserve"> </v>
      </c>
      <c r="D35" s="6" t="str">
        <f>IF($G35&lt;&gt;" ",IF(INDEX(meno!$E:$E,MATCH(B35,meno!$A:$A,0),1)=0," ",INDEX(meno!$E:$E,MATCH(B35,meno!$A:$A,0),1))," ")</f>
        <v xml:space="preserve"> </v>
      </c>
      <c r="E35" s="7" t="str">
        <f>IF($B35&lt;&gt;" ",IF(INDEX(meno!$F:$F,MATCH($B35,meno!$A:$A,0),1)=0," ",UPPER(INDEX(meno!$F:$F,MATCH($B35,meno!$A:$A,0),1)))," ")</f>
        <v xml:space="preserve"> </v>
      </c>
      <c r="F35" s="18" t="str">
        <f>IF($G35&lt;&gt;" ",INDEX(meno!$D:$D,MATCH(B35,meno!$A:$A,0),1)," ")</f>
        <v xml:space="preserve"> </v>
      </c>
      <c r="G35" s="5" t="str">
        <f>IF(vysl!$H35="E",IF(HOUR(cas!$B35)=9,"DNF",IF(HOUR(cas!$B35)=8,"DQ",cas!$B35))," ")</f>
        <v xml:space="preserve"> </v>
      </c>
      <c r="H35" s="7" t="str">
        <f t="shared" si="1"/>
        <v xml:space="preserve"> </v>
      </c>
      <c r="I35" s="9" t="str">
        <f>IF($G35&lt;&gt;" ",vysl!$A35," ")</f>
        <v xml:space="preserve"> </v>
      </c>
    </row>
    <row r="36" spans="1:9">
      <c r="A36" s="9" t="str">
        <f t="shared" si="0"/>
        <v xml:space="preserve"> </v>
      </c>
      <c r="B36" s="1" t="str">
        <f>IF($G36 &lt;&gt; " ",cas!A36," ")</f>
        <v xml:space="preserve"> </v>
      </c>
      <c r="C36" s="6" t="str">
        <f>IF($G36&lt;&gt;" ",INDEX(meno!$B:$B,MATCH(B36,meno!$A:$A,0),1)," ")</f>
        <v xml:space="preserve"> </v>
      </c>
      <c r="D36" s="6" t="str">
        <f>IF($G36&lt;&gt;" ",IF(INDEX(meno!$E:$E,MATCH(B36,meno!$A:$A,0),1)=0," ",INDEX(meno!$E:$E,MATCH(B36,meno!$A:$A,0),1))," ")</f>
        <v xml:space="preserve"> </v>
      </c>
      <c r="E36" s="7" t="str">
        <f>IF($B36&lt;&gt;" ",IF(INDEX(meno!$F:$F,MATCH($B36,meno!$A:$A,0),1)=0," ",UPPER(INDEX(meno!$F:$F,MATCH($B36,meno!$A:$A,0),1)))," ")</f>
        <v xml:space="preserve"> </v>
      </c>
      <c r="F36" s="18" t="str">
        <f>IF($G36&lt;&gt;" ",INDEX(meno!$D:$D,MATCH(B36,meno!$A:$A,0),1)," ")</f>
        <v xml:space="preserve"> </v>
      </c>
      <c r="G36" s="5" t="str">
        <f>IF(vysl!$H36="E",IF(HOUR(cas!$B36)=9,"DNF",IF(HOUR(cas!$B36)=8,"DQ",cas!$B36))," ")</f>
        <v xml:space="preserve"> </v>
      </c>
      <c r="H36" s="7" t="str">
        <f t="shared" si="1"/>
        <v xml:space="preserve"> </v>
      </c>
      <c r="I36" s="9" t="str">
        <f>IF($G36&lt;&gt;" ",vysl!$A36," ")</f>
        <v xml:space="preserve"> </v>
      </c>
    </row>
    <row r="37" spans="1:9">
      <c r="A37" s="9" t="str">
        <f t="shared" si="0"/>
        <v xml:space="preserve"> </v>
      </c>
      <c r="B37" s="1" t="str">
        <f>IF($G37 &lt;&gt; " ",cas!A37," ")</f>
        <v xml:space="preserve"> </v>
      </c>
      <c r="C37" s="6" t="str">
        <f>IF($G37&lt;&gt;" ",INDEX(meno!$B:$B,MATCH(B37,meno!$A:$A,0),1)," ")</f>
        <v xml:space="preserve"> </v>
      </c>
      <c r="D37" s="6" t="str">
        <f>IF($G37&lt;&gt;" ",IF(INDEX(meno!$E:$E,MATCH(B37,meno!$A:$A,0),1)=0," ",INDEX(meno!$E:$E,MATCH(B37,meno!$A:$A,0),1))," ")</f>
        <v xml:space="preserve"> </v>
      </c>
      <c r="E37" s="7" t="str">
        <f>IF($B37&lt;&gt;" ",IF(INDEX(meno!$F:$F,MATCH($B37,meno!$A:$A,0),1)=0," ",UPPER(INDEX(meno!$F:$F,MATCH($B37,meno!$A:$A,0),1)))," ")</f>
        <v xml:space="preserve"> </v>
      </c>
      <c r="F37" s="18" t="str">
        <f>IF($G37&lt;&gt;" ",INDEX(meno!$D:$D,MATCH(B37,meno!$A:$A,0),1)," ")</f>
        <v xml:space="preserve"> </v>
      </c>
      <c r="G37" s="5" t="str">
        <f>IF(vysl!$H37="E",IF(HOUR(cas!$B37)=9,"DNF",IF(HOUR(cas!$B37)=8,"DQ",cas!$B37))," ")</f>
        <v xml:space="preserve"> </v>
      </c>
      <c r="H37" s="7" t="str">
        <f t="shared" si="1"/>
        <v xml:space="preserve"> </v>
      </c>
      <c r="I37" s="9" t="str">
        <f>IF($G37&lt;&gt;" ",vysl!$A37," ")</f>
        <v xml:space="preserve"> </v>
      </c>
    </row>
    <row r="38" spans="1:9">
      <c r="A38" s="9" t="str">
        <f t="shared" si="0"/>
        <v xml:space="preserve"> </v>
      </c>
      <c r="B38" s="1" t="str">
        <f>IF($G38 &lt;&gt; " ",cas!A38," ")</f>
        <v xml:space="preserve"> </v>
      </c>
      <c r="C38" s="6" t="str">
        <f>IF($G38&lt;&gt;" ",INDEX(meno!$B:$B,MATCH(B38,meno!$A:$A,0),1)," ")</f>
        <v xml:space="preserve"> </v>
      </c>
      <c r="D38" s="6" t="str">
        <f>IF($G38&lt;&gt;" ",IF(INDEX(meno!$E:$E,MATCH(B38,meno!$A:$A,0),1)=0," ",INDEX(meno!$E:$E,MATCH(B38,meno!$A:$A,0),1))," ")</f>
        <v xml:space="preserve"> </v>
      </c>
      <c r="E38" s="7" t="str">
        <f>IF($B38&lt;&gt;" ",IF(INDEX(meno!$F:$F,MATCH($B38,meno!$A:$A,0),1)=0," ",UPPER(INDEX(meno!$F:$F,MATCH($B38,meno!$A:$A,0),1)))," ")</f>
        <v xml:space="preserve"> </v>
      </c>
      <c r="F38" s="18" t="str">
        <f>IF($G38&lt;&gt;" ",INDEX(meno!$D:$D,MATCH(B38,meno!$A:$A,0),1)," ")</f>
        <v xml:space="preserve"> </v>
      </c>
      <c r="G38" s="5" t="str">
        <f>IF(vysl!$H38="E",IF(HOUR(cas!$B38)=9,"DNF",IF(HOUR(cas!$B38)=8,"DQ",cas!$B38))," ")</f>
        <v xml:space="preserve"> </v>
      </c>
      <c r="H38" s="7" t="str">
        <f t="shared" si="1"/>
        <v xml:space="preserve"> </v>
      </c>
      <c r="I38" s="9" t="str">
        <f>IF($G38&lt;&gt;" ",vysl!$A38," ")</f>
        <v xml:space="preserve"> </v>
      </c>
    </row>
    <row r="39" spans="1:9">
      <c r="A39" s="9" t="str">
        <f t="shared" si="0"/>
        <v xml:space="preserve"> </v>
      </c>
      <c r="B39" s="1" t="str">
        <f>IF($G39 &lt;&gt; " ",cas!A39," ")</f>
        <v xml:space="preserve"> </v>
      </c>
      <c r="C39" s="6" t="str">
        <f>IF($G39&lt;&gt;" ",INDEX(meno!$B:$B,MATCH(B39,meno!$A:$A,0),1)," ")</f>
        <v xml:space="preserve"> </v>
      </c>
      <c r="D39" s="6" t="str">
        <f>IF($G39&lt;&gt;" ",IF(INDEX(meno!$E:$E,MATCH(B39,meno!$A:$A,0),1)=0," ",INDEX(meno!$E:$E,MATCH(B39,meno!$A:$A,0),1))," ")</f>
        <v xml:space="preserve"> </v>
      </c>
      <c r="E39" s="7" t="str">
        <f>IF($B39&lt;&gt;" ",IF(INDEX(meno!$F:$F,MATCH($B39,meno!$A:$A,0),1)=0," ",UPPER(INDEX(meno!$F:$F,MATCH($B39,meno!$A:$A,0),1)))," ")</f>
        <v xml:space="preserve"> </v>
      </c>
      <c r="F39" s="18" t="str">
        <f>IF($G39&lt;&gt;" ",INDEX(meno!$D:$D,MATCH(B39,meno!$A:$A,0),1)," ")</f>
        <v xml:space="preserve"> </v>
      </c>
      <c r="G39" s="5" t="str">
        <f>IF(vysl!$H39="E",IF(HOUR(cas!$B39)=9,"DNF",IF(HOUR(cas!$B39)=8,"DQ",cas!$B39))," ")</f>
        <v xml:space="preserve"> </v>
      </c>
      <c r="H39" s="7" t="str">
        <f t="shared" si="1"/>
        <v xml:space="preserve"> </v>
      </c>
      <c r="I39" s="9" t="str">
        <f>IF($G39&lt;&gt;" ",vysl!$A39," ")</f>
        <v xml:space="preserve"> </v>
      </c>
    </row>
    <row r="40" spans="1:9">
      <c r="A40" s="9" t="str">
        <f t="shared" si="0"/>
        <v xml:space="preserve"> </v>
      </c>
      <c r="B40" s="1" t="str">
        <f>IF($G40 &lt;&gt; " ",cas!A40," ")</f>
        <v xml:space="preserve"> </v>
      </c>
      <c r="C40" s="6" t="str">
        <f>IF($G40&lt;&gt;" ",INDEX(meno!$B:$B,MATCH(B40,meno!$A:$A,0),1)," ")</f>
        <v xml:space="preserve"> </v>
      </c>
      <c r="D40" s="6" t="str">
        <f>IF($G40&lt;&gt;" ",IF(INDEX(meno!$E:$E,MATCH(B40,meno!$A:$A,0),1)=0," ",INDEX(meno!$E:$E,MATCH(B40,meno!$A:$A,0),1))," ")</f>
        <v xml:space="preserve"> </v>
      </c>
      <c r="E40" s="7" t="str">
        <f>IF($B40&lt;&gt;" ",IF(INDEX(meno!$F:$F,MATCH($B40,meno!$A:$A,0),1)=0," ",UPPER(INDEX(meno!$F:$F,MATCH($B40,meno!$A:$A,0),1)))," ")</f>
        <v xml:space="preserve"> </v>
      </c>
      <c r="F40" s="18" t="str">
        <f>IF($G40&lt;&gt;" ",INDEX(meno!$D:$D,MATCH(B40,meno!$A:$A,0),1)," ")</f>
        <v xml:space="preserve"> </v>
      </c>
      <c r="G40" s="5" t="str">
        <f>IF(vysl!$H40="E",IF(HOUR(cas!$B40)=9,"DNF",IF(HOUR(cas!$B40)=8,"DQ",cas!$B40))," ")</f>
        <v xml:space="preserve"> </v>
      </c>
      <c r="H40" s="7" t="str">
        <f t="shared" si="1"/>
        <v xml:space="preserve"> </v>
      </c>
      <c r="I40" s="9" t="str">
        <f>IF($G40&lt;&gt;" ",vysl!$A40," ")</f>
        <v xml:space="preserve"> </v>
      </c>
    </row>
    <row r="41" spans="1:9">
      <c r="A41" s="9" t="str">
        <f t="shared" si="0"/>
        <v xml:space="preserve"> </v>
      </c>
      <c r="B41" s="1" t="str">
        <f>IF($G41 &lt;&gt; " ",cas!A41," ")</f>
        <v xml:space="preserve"> </v>
      </c>
      <c r="C41" s="6" t="str">
        <f>IF($G41&lt;&gt;" ",INDEX(meno!$B:$B,MATCH(B41,meno!$A:$A,0),1)," ")</f>
        <v xml:space="preserve"> </v>
      </c>
      <c r="D41" s="6" t="str">
        <f>IF($G41&lt;&gt;" ",IF(INDEX(meno!$E:$E,MATCH(B41,meno!$A:$A,0),1)=0," ",INDEX(meno!$E:$E,MATCH(B41,meno!$A:$A,0),1))," ")</f>
        <v xml:space="preserve"> </v>
      </c>
      <c r="E41" s="7" t="str">
        <f>IF($B41&lt;&gt;" ",IF(INDEX(meno!$F:$F,MATCH($B41,meno!$A:$A,0),1)=0," ",UPPER(INDEX(meno!$F:$F,MATCH($B41,meno!$A:$A,0),1)))," ")</f>
        <v xml:space="preserve"> </v>
      </c>
      <c r="F41" s="18" t="str">
        <f>IF($G41&lt;&gt;" ",INDEX(meno!$D:$D,MATCH(B41,meno!$A:$A,0),1)," ")</f>
        <v xml:space="preserve"> </v>
      </c>
      <c r="G41" s="5" t="str">
        <f>IF(vysl!$H41="E",IF(HOUR(cas!$B41)=9,"DNF",IF(HOUR(cas!$B41)=8,"DQ",cas!$B41))," ")</f>
        <v xml:space="preserve"> </v>
      </c>
      <c r="H41" s="7" t="str">
        <f t="shared" si="1"/>
        <v xml:space="preserve"> </v>
      </c>
      <c r="I41" s="9" t="str">
        <f>IF($G41&lt;&gt;" ",vysl!$A41," ")</f>
        <v xml:space="preserve"> </v>
      </c>
    </row>
    <row r="42" spans="1:9">
      <c r="A42" s="9" t="str">
        <f t="shared" si="0"/>
        <v xml:space="preserve"> </v>
      </c>
      <c r="B42" s="1" t="str">
        <f>IF($G42 &lt;&gt; " ",cas!A42," ")</f>
        <v xml:space="preserve"> </v>
      </c>
      <c r="C42" s="6" t="str">
        <f>IF($G42&lt;&gt;" ",INDEX(meno!$B:$B,MATCH(B42,meno!$A:$A,0),1)," ")</f>
        <v xml:space="preserve"> </v>
      </c>
      <c r="D42" s="6" t="str">
        <f>IF($G42&lt;&gt;" ",IF(INDEX(meno!$E:$E,MATCH(B42,meno!$A:$A,0),1)=0," ",INDEX(meno!$E:$E,MATCH(B42,meno!$A:$A,0),1))," ")</f>
        <v xml:space="preserve"> </v>
      </c>
      <c r="E42" s="7" t="str">
        <f>IF($B42&lt;&gt;" ",IF(INDEX(meno!$F:$F,MATCH($B42,meno!$A:$A,0),1)=0," ",UPPER(INDEX(meno!$F:$F,MATCH($B42,meno!$A:$A,0),1)))," ")</f>
        <v xml:space="preserve"> </v>
      </c>
      <c r="F42" s="18" t="str">
        <f>IF($G42&lt;&gt;" ",INDEX(meno!$D:$D,MATCH(B42,meno!$A:$A,0),1)," ")</f>
        <v xml:space="preserve"> </v>
      </c>
      <c r="G42" s="5" t="str">
        <f>IF(vysl!$H42="E",IF(HOUR(cas!$B42)=9,"DNF",IF(HOUR(cas!$B42)=8,"DQ",cas!$B42))," ")</f>
        <v xml:space="preserve"> </v>
      </c>
      <c r="H42" s="7" t="str">
        <f t="shared" si="1"/>
        <v xml:space="preserve"> </v>
      </c>
      <c r="I42" s="9" t="str">
        <f>IF($G42&lt;&gt;" ",vysl!$A42," ")</f>
        <v xml:space="preserve"> </v>
      </c>
    </row>
    <row r="43" spans="1:9">
      <c r="A43" s="9" t="str">
        <f t="shared" si="0"/>
        <v xml:space="preserve"> </v>
      </c>
      <c r="B43" s="1" t="str">
        <f>IF($G43 &lt;&gt; " ",cas!A43," ")</f>
        <v xml:space="preserve"> </v>
      </c>
      <c r="C43" s="6" t="str">
        <f>IF($G43&lt;&gt;" ",INDEX(meno!$B:$B,MATCH(B43,meno!$A:$A,0),1)," ")</f>
        <v xml:space="preserve"> </v>
      </c>
      <c r="D43" s="6" t="str">
        <f>IF($G43&lt;&gt;" ",IF(INDEX(meno!$E:$E,MATCH(B43,meno!$A:$A,0),1)=0," ",INDEX(meno!$E:$E,MATCH(B43,meno!$A:$A,0),1))," ")</f>
        <v xml:space="preserve"> </v>
      </c>
      <c r="E43" s="7" t="str">
        <f>IF($B43&lt;&gt;" ",IF(INDEX(meno!$F:$F,MATCH($B43,meno!$A:$A,0),1)=0," ",UPPER(INDEX(meno!$F:$F,MATCH($B43,meno!$A:$A,0),1)))," ")</f>
        <v xml:space="preserve"> </v>
      </c>
      <c r="F43" s="18" t="str">
        <f>IF($G43&lt;&gt;" ",INDEX(meno!$D:$D,MATCH(B43,meno!$A:$A,0),1)," ")</f>
        <v xml:space="preserve"> </v>
      </c>
      <c r="G43" s="5" t="str">
        <f>IF(vysl!$H43="E",IF(HOUR(cas!$B43)=9,"DNF",IF(HOUR(cas!$B43)=8,"DQ",cas!$B43))," ")</f>
        <v xml:space="preserve"> </v>
      </c>
      <c r="H43" s="7" t="str">
        <f t="shared" si="1"/>
        <v xml:space="preserve"> </v>
      </c>
      <c r="I43" s="9" t="str">
        <f>IF($G43&lt;&gt;" ",vysl!$A43," ")</f>
        <v xml:space="preserve"> </v>
      </c>
    </row>
    <row r="44" spans="1:9">
      <c r="A44" s="9" t="str">
        <f t="shared" si="0"/>
        <v xml:space="preserve"> </v>
      </c>
      <c r="B44" s="1" t="str">
        <f>IF($G44 &lt;&gt; " ",cas!A44," ")</f>
        <v xml:space="preserve"> </v>
      </c>
      <c r="C44" s="6" t="str">
        <f>IF($G44&lt;&gt;" ",INDEX(meno!$B:$B,MATCH(B44,meno!$A:$A,0),1)," ")</f>
        <v xml:space="preserve"> </v>
      </c>
      <c r="D44" s="6" t="str">
        <f>IF($G44&lt;&gt;" ",IF(INDEX(meno!$E:$E,MATCH(B44,meno!$A:$A,0),1)=0," ",INDEX(meno!$E:$E,MATCH(B44,meno!$A:$A,0),1))," ")</f>
        <v xml:space="preserve"> </v>
      </c>
      <c r="E44" s="7" t="str">
        <f>IF($B44&lt;&gt;" ",IF(INDEX(meno!$F:$F,MATCH($B44,meno!$A:$A,0),1)=0," ",UPPER(INDEX(meno!$F:$F,MATCH($B44,meno!$A:$A,0),1)))," ")</f>
        <v xml:space="preserve"> </v>
      </c>
      <c r="F44" s="18" t="str">
        <f>IF($G44&lt;&gt;" ",INDEX(meno!$D:$D,MATCH(B44,meno!$A:$A,0),1)," ")</f>
        <v xml:space="preserve"> </v>
      </c>
      <c r="G44" s="5" t="str">
        <f>IF(vysl!$H44="E",IF(HOUR(cas!$B44)=9,"DNF",IF(HOUR(cas!$B44)=8,"DQ",cas!$B44))," ")</f>
        <v xml:space="preserve"> </v>
      </c>
      <c r="H44" s="7" t="str">
        <f t="shared" si="1"/>
        <v xml:space="preserve"> </v>
      </c>
      <c r="I44" s="9" t="str">
        <f>IF($G44&lt;&gt;" ",vysl!$A44," ")</f>
        <v xml:space="preserve"> </v>
      </c>
    </row>
    <row r="45" spans="1:9">
      <c r="A45" s="9" t="str">
        <f t="shared" si="0"/>
        <v xml:space="preserve"> </v>
      </c>
      <c r="B45" s="1" t="str">
        <f>IF($G45 &lt;&gt; " ",cas!A45," ")</f>
        <v xml:space="preserve"> </v>
      </c>
      <c r="C45" s="6" t="str">
        <f>IF($G45&lt;&gt;" ",INDEX(meno!$B:$B,MATCH(B45,meno!$A:$A,0),1)," ")</f>
        <v xml:space="preserve"> </v>
      </c>
      <c r="D45" s="6" t="str">
        <f>IF($G45&lt;&gt;" ",IF(INDEX(meno!$E:$E,MATCH(B45,meno!$A:$A,0),1)=0," ",INDEX(meno!$E:$E,MATCH(B45,meno!$A:$A,0),1))," ")</f>
        <v xml:space="preserve"> </v>
      </c>
      <c r="E45" s="7" t="str">
        <f>IF($B45&lt;&gt;" ",IF(INDEX(meno!$F:$F,MATCH($B45,meno!$A:$A,0),1)=0," ",UPPER(INDEX(meno!$F:$F,MATCH($B45,meno!$A:$A,0),1)))," ")</f>
        <v xml:space="preserve"> </v>
      </c>
      <c r="F45" s="18" t="str">
        <f>IF($G45&lt;&gt;" ",INDEX(meno!$D:$D,MATCH(B45,meno!$A:$A,0),1)," ")</f>
        <v xml:space="preserve"> </v>
      </c>
      <c r="G45" s="5" t="str">
        <f>IF(vysl!$H45="E",IF(HOUR(cas!$B45)=9,"DNF",IF(HOUR(cas!$B45)=8,"DQ",cas!$B45))," ")</f>
        <v xml:space="preserve"> </v>
      </c>
      <c r="H45" s="7" t="str">
        <f t="shared" si="1"/>
        <v xml:space="preserve"> </v>
      </c>
      <c r="I45" s="9" t="str">
        <f>IF($G45&lt;&gt;" ",vysl!$A45," ")</f>
        <v xml:space="preserve"> </v>
      </c>
    </row>
    <row r="46" spans="1:9">
      <c r="A46" s="9" t="str">
        <f t="shared" si="0"/>
        <v xml:space="preserve"> </v>
      </c>
      <c r="B46" s="1" t="str">
        <f>IF($G46 &lt;&gt; " ",cas!A46," ")</f>
        <v xml:space="preserve"> </v>
      </c>
      <c r="C46" s="6" t="str">
        <f>IF($G46&lt;&gt;" ",INDEX(meno!$B:$B,MATCH(B46,meno!$A:$A,0),1)," ")</f>
        <v xml:space="preserve"> </v>
      </c>
      <c r="D46" s="6" t="str">
        <f>IF($G46&lt;&gt;" ",IF(INDEX(meno!$E:$E,MATCH(B46,meno!$A:$A,0),1)=0," ",INDEX(meno!$E:$E,MATCH(B46,meno!$A:$A,0),1))," ")</f>
        <v xml:space="preserve"> </v>
      </c>
      <c r="E46" s="7" t="str">
        <f>IF($B46&lt;&gt;" ",IF(INDEX(meno!$F:$F,MATCH($B46,meno!$A:$A,0),1)=0," ",UPPER(INDEX(meno!$F:$F,MATCH($B46,meno!$A:$A,0),1)))," ")</f>
        <v xml:space="preserve"> </v>
      </c>
      <c r="F46" s="18" t="str">
        <f>IF($G46&lt;&gt;" ",INDEX(meno!$D:$D,MATCH(B46,meno!$A:$A,0),1)," ")</f>
        <v xml:space="preserve"> </v>
      </c>
      <c r="G46" s="5" t="str">
        <f>IF(vysl!$H46="E",IF(HOUR(cas!$B46)=9,"DNF",IF(HOUR(cas!$B46)=8,"DQ",cas!$B46))," ")</f>
        <v xml:space="preserve"> </v>
      </c>
      <c r="H46" s="7" t="str">
        <f t="shared" si="1"/>
        <v xml:space="preserve"> </v>
      </c>
      <c r="I46" s="9" t="str">
        <f>IF($G46&lt;&gt;" ",vysl!$A46," ")</f>
        <v xml:space="preserve"> </v>
      </c>
    </row>
    <row r="47" spans="1:9">
      <c r="A47" s="9" t="str">
        <f t="shared" si="0"/>
        <v xml:space="preserve"> </v>
      </c>
      <c r="B47" s="1" t="str">
        <f>IF($G47 &lt;&gt; " ",cas!A47," ")</f>
        <v xml:space="preserve"> </v>
      </c>
      <c r="C47" s="6" t="str">
        <f>IF($G47&lt;&gt;" ",INDEX(meno!$B:$B,MATCH(B47,meno!$A:$A,0),1)," ")</f>
        <v xml:space="preserve"> </v>
      </c>
      <c r="D47" s="6" t="str">
        <f>IF($G47&lt;&gt;" ",IF(INDEX(meno!$E:$E,MATCH(B47,meno!$A:$A,0),1)=0," ",INDEX(meno!$E:$E,MATCH(B47,meno!$A:$A,0),1))," ")</f>
        <v xml:space="preserve"> </v>
      </c>
      <c r="E47" s="7" t="str">
        <f>IF($B47&lt;&gt;" ",IF(INDEX(meno!$F:$F,MATCH($B47,meno!$A:$A,0),1)=0," ",UPPER(INDEX(meno!$F:$F,MATCH($B47,meno!$A:$A,0),1)))," ")</f>
        <v xml:space="preserve"> </v>
      </c>
      <c r="F47" s="18" t="str">
        <f>IF($G47&lt;&gt;" ",INDEX(meno!$D:$D,MATCH(B47,meno!$A:$A,0),1)," ")</f>
        <v xml:space="preserve"> </v>
      </c>
      <c r="G47" s="5" t="str">
        <f>IF(vysl!$H47="E",IF(HOUR(cas!$B47)=9,"DNF",IF(HOUR(cas!$B47)=8,"DQ",cas!$B47))," ")</f>
        <v xml:space="preserve"> </v>
      </c>
      <c r="H47" s="7" t="str">
        <f t="shared" si="1"/>
        <v xml:space="preserve"> </v>
      </c>
      <c r="I47" s="9" t="str">
        <f>IF($G47&lt;&gt;" ",vysl!$A47," ")</f>
        <v xml:space="preserve"> </v>
      </c>
    </row>
    <row r="48" spans="1:9">
      <c r="A48" s="9" t="str">
        <f t="shared" si="0"/>
        <v xml:space="preserve"> </v>
      </c>
      <c r="B48" s="1" t="str">
        <f>IF($G48 &lt;&gt; " ",cas!A48," ")</f>
        <v xml:space="preserve"> </v>
      </c>
      <c r="C48" s="6" t="str">
        <f>IF($G48&lt;&gt;" ",INDEX(meno!$B:$B,MATCH(B48,meno!$A:$A,0),1)," ")</f>
        <v xml:space="preserve"> </v>
      </c>
      <c r="D48" s="6" t="str">
        <f>IF($G48&lt;&gt;" ",IF(INDEX(meno!$E:$E,MATCH(B48,meno!$A:$A,0),1)=0," ",INDEX(meno!$E:$E,MATCH(B48,meno!$A:$A,0),1))," ")</f>
        <v xml:space="preserve"> </v>
      </c>
      <c r="E48" s="7" t="str">
        <f>IF($B48&lt;&gt;" ",IF(INDEX(meno!$F:$F,MATCH($B48,meno!$A:$A,0),1)=0," ",UPPER(INDEX(meno!$F:$F,MATCH($B48,meno!$A:$A,0),1)))," ")</f>
        <v xml:space="preserve"> </v>
      </c>
      <c r="F48" s="18" t="str">
        <f>IF($G48&lt;&gt;" ",INDEX(meno!$D:$D,MATCH(B48,meno!$A:$A,0),1)," ")</f>
        <v xml:space="preserve"> </v>
      </c>
      <c r="G48" s="5" t="str">
        <f>IF(vysl!$H48="E",IF(HOUR(cas!$B48)=9,"DNF",IF(HOUR(cas!$B48)=8,"DQ",cas!$B48))," ")</f>
        <v xml:space="preserve"> </v>
      </c>
      <c r="H48" s="7" t="str">
        <f t="shared" si="1"/>
        <v xml:space="preserve"> </v>
      </c>
      <c r="I48" s="9" t="str">
        <f>IF($G48&lt;&gt;" ",vysl!$A48," ")</f>
        <v xml:space="preserve"> </v>
      </c>
    </row>
    <row r="49" spans="1:9">
      <c r="A49" s="9" t="str">
        <f t="shared" si="0"/>
        <v xml:space="preserve"> </v>
      </c>
      <c r="B49" s="1" t="str">
        <f>IF($G49 &lt;&gt; " ",cas!A49," ")</f>
        <v xml:space="preserve"> </v>
      </c>
      <c r="C49" s="6" t="str">
        <f>IF($G49&lt;&gt;" ",INDEX(meno!$B:$B,MATCH(B49,meno!$A:$A,0),1)," ")</f>
        <v xml:space="preserve"> </v>
      </c>
      <c r="D49" s="6" t="str">
        <f>IF($G49&lt;&gt;" ",IF(INDEX(meno!$E:$E,MATCH(B49,meno!$A:$A,0),1)=0," ",INDEX(meno!$E:$E,MATCH(B49,meno!$A:$A,0),1))," ")</f>
        <v xml:space="preserve"> </v>
      </c>
      <c r="E49" s="7" t="str">
        <f>IF($B49&lt;&gt;" ",IF(INDEX(meno!$F:$F,MATCH($B49,meno!$A:$A,0),1)=0," ",UPPER(INDEX(meno!$F:$F,MATCH($B49,meno!$A:$A,0),1)))," ")</f>
        <v xml:space="preserve"> </v>
      </c>
      <c r="F49" s="18" t="str">
        <f>IF($G49&lt;&gt;" ",INDEX(meno!$D:$D,MATCH(B49,meno!$A:$A,0),1)," ")</f>
        <v xml:space="preserve"> </v>
      </c>
      <c r="G49" s="5" t="str">
        <f>IF(vysl!$H49="E",IF(HOUR(cas!$B49)=9,"DNF",IF(HOUR(cas!$B49)=8,"DQ",cas!$B49))," ")</f>
        <v xml:space="preserve"> </v>
      </c>
      <c r="H49" s="7" t="str">
        <f t="shared" si="1"/>
        <v xml:space="preserve"> </v>
      </c>
      <c r="I49" s="9" t="str">
        <f>IF($G49&lt;&gt;" ",vysl!$A49," ")</f>
        <v xml:space="preserve"> </v>
      </c>
    </row>
    <row r="50" spans="1:9">
      <c r="A50" s="9" t="str">
        <f t="shared" si="0"/>
        <v xml:space="preserve"> </v>
      </c>
      <c r="B50" s="1" t="str">
        <f>IF($G50 &lt;&gt; " ",cas!A50," ")</f>
        <v xml:space="preserve"> </v>
      </c>
      <c r="C50" s="6" t="str">
        <f>IF($G50&lt;&gt;" ",INDEX(meno!$B:$B,MATCH(B50,meno!$A:$A,0),1)," ")</f>
        <v xml:space="preserve"> </v>
      </c>
      <c r="D50" s="6" t="str">
        <f>IF($G50&lt;&gt;" ",IF(INDEX(meno!$E:$E,MATCH(B50,meno!$A:$A,0),1)=0," ",INDEX(meno!$E:$E,MATCH(B50,meno!$A:$A,0),1))," ")</f>
        <v xml:space="preserve"> </v>
      </c>
      <c r="E50" s="7" t="str">
        <f>IF($B50&lt;&gt;" ",IF(INDEX(meno!$F:$F,MATCH($B50,meno!$A:$A,0),1)=0," ",UPPER(INDEX(meno!$F:$F,MATCH($B50,meno!$A:$A,0),1)))," ")</f>
        <v xml:space="preserve"> </v>
      </c>
      <c r="F50" s="18" t="str">
        <f>IF($G50&lt;&gt;" ",INDEX(meno!$D:$D,MATCH(B50,meno!$A:$A,0),1)," ")</f>
        <v xml:space="preserve"> </v>
      </c>
      <c r="G50" s="5" t="str">
        <f>IF(vysl!$H50="E",IF(HOUR(cas!$B50)=9,"DNF",IF(HOUR(cas!$B50)=8,"DQ",cas!$B50))," ")</f>
        <v xml:space="preserve"> </v>
      </c>
      <c r="H50" s="7" t="str">
        <f t="shared" si="1"/>
        <v xml:space="preserve"> </v>
      </c>
      <c r="I50" s="9" t="str">
        <f>IF($G50&lt;&gt;" ",vysl!$A50," ")</f>
        <v xml:space="preserve"> </v>
      </c>
    </row>
    <row r="51" spans="1:9">
      <c r="A51" s="9" t="str">
        <f t="shared" si="0"/>
        <v xml:space="preserve"> </v>
      </c>
      <c r="B51" s="1" t="str">
        <f>IF($G51 &lt;&gt; " ",cas!A51," ")</f>
        <v xml:space="preserve"> </v>
      </c>
      <c r="C51" s="6" t="str">
        <f>IF($G51&lt;&gt;" ",INDEX(meno!$B:$B,MATCH(B51,meno!$A:$A,0),1)," ")</f>
        <v xml:space="preserve"> </v>
      </c>
      <c r="D51" s="6" t="str">
        <f>IF($G51&lt;&gt;" ",IF(INDEX(meno!$E:$E,MATCH(B51,meno!$A:$A,0),1)=0," ",INDEX(meno!$E:$E,MATCH(B51,meno!$A:$A,0),1))," ")</f>
        <v xml:space="preserve"> </v>
      </c>
      <c r="E51" s="7" t="str">
        <f>IF($B51&lt;&gt;" ",IF(INDEX(meno!$F:$F,MATCH($B51,meno!$A:$A,0),1)=0," ",UPPER(INDEX(meno!$F:$F,MATCH($B51,meno!$A:$A,0),1)))," ")</f>
        <v xml:space="preserve"> </v>
      </c>
      <c r="F51" s="18" t="str">
        <f>IF($G51&lt;&gt;" ",INDEX(meno!$D:$D,MATCH(B51,meno!$A:$A,0),1)," ")</f>
        <v xml:space="preserve"> </v>
      </c>
      <c r="G51" s="5" t="str">
        <f>IF(vysl!$H51="E",IF(HOUR(cas!$B51)=9,"DNF",IF(HOUR(cas!$B51)=8,"DQ",cas!$B51))," ")</f>
        <v xml:space="preserve"> </v>
      </c>
      <c r="H51" s="7" t="str">
        <f t="shared" si="1"/>
        <v xml:space="preserve"> </v>
      </c>
      <c r="I51" s="9" t="str">
        <f>IF($G51&lt;&gt;" ",vysl!$A51," ")</f>
        <v xml:space="preserve"> </v>
      </c>
    </row>
    <row r="52" spans="1:9">
      <c r="A52" s="9" t="str">
        <f t="shared" si="0"/>
        <v xml:space="preserve"> </v>
      </c>
      <c r="B52" s="1" t="str">
        <f>IF($G52 &lt;&gt; " ",cas!A52," ")</f>
        <v xml:space="preserve"> </v>
      </c>
      <c r="C52" s="6" t="str">
        <f>IF($G52&lt;&gt;" ",INDEX(meno!$B:$B,MATCH(B52,meno!$A:$A,0),1)," ")</f>
        <v xml:space="preserve"> </v>
      </c>
      <c r="D52" s="6" t="str">
        <f>IF($G52&lt;&gt;" ",IF(INDEX(meno!$E:$E,MATCH(B52,meno!$A:$A,0),1)=0," ",INDEX(meno!$E:$E,MATCH(B52,meno!$A:$A,0),1))," ")</f>
        <v xml:space="preserve"> </v>
      </c>
      <c r="E52" s="7" t="str">
        <f>IF($B52&lt;&gt;" ",IF(INDEX(meno!$F:$F,MATCH($B52,meno!$A:$A,0),1)=0," ",UPPER(INDEX(meno!$F:$F,MATCH($B52,meno!$A:$A,0),1)))," ")</f>
        <v xml:space="preserve"> </v>
      </c>
      <c r="F52" s="18" t="str">
        <f>IF($G52&lt;&gt;" ",INDEX(meno!$D:$D,MATCH(B52,meno!$A:$A,0),1)," ")</f>
        <v xml:space="preserve"> </v>
      </c>
      <c r="G52" s="5" t="str">
        <f>IF(vysl!$H52="E",IF(HOUR(cas!$B52)=9,"DNF",IF(HOUR(cas!$B52)=8,"DQ",cas!$B52))," ")</f>
        <v xml:space="preserve"> </v>
      </c>
      <c r="H52" s="7" t="str">
        <f t="shared" si="1"/>
        <v xml:space="preserve"> </v>
      </c>
      <c r="I52" s="9" t="str">
        <f>IF($G52&lt;&gt;" ",vysl!$A52," ")</f>
        <v xml:space="preserve"> </v>
      </c>
    </row>
    <row r="53" spans="1:9">
      <c r="A53" s="9" t="str">
        <f t="shared" si="0"/>
        <v xml:space="preserve"> </v>
      </c>
      <c r="B53" s="1" t="str">
        <f>IF($G53 &lt;&gt; " ",cas!A53," ")</f>
        <v xml:space="preserve"> </v>
      </c>
      <c r="C53" s="6" t="str">
        <f>IF($G53&lt;&gt;" ",INDEX(meno!$B:$B,MATCH(B53,meno!$A:$A,0),1)," ")</f>
        <v xml:space="preserve"> </v>
      </c>
      <c r="D53" s="6" t="str">
        <f>IF($G53&lt;&gt;" ",IF(INDEX(meno!$E:$E,MATCH(B53,meno!$A:$A,0),1)=0," ",INDEX(meno!$E:$E,MATCH(B53,meno!$A:$A,0),1))," ")</f>
        <v xml:space="preserve"> </v>
      </c>
      <c r="E53" s="7" t="str">
        <f>IF($B53&lt;&gt;" ",IF(INDEX(meno!$F:$F,MATCH($B53,meno!$A:$A,0),1)=0," ",UPPER(INDEX(meno!$F:$F,MATCH($B53,meno!$A:$A,0),1)))," ")</f>
        <v xml:space="preserve"> </v>
      </c>
      <c r="F53" s="18" t="str">
        <f>IF($G53&lt;&gt;" ",INDEX(meno!$D:$D,MATCH(B53,meno!$A:$A,0),1)," ")</f>
        <v xml:space="preserve"> </v>
      </c>
      <c r="G53" s="5" t="str">
        <f>IF(vysl!$H53="E",IF(HOUR(cas!$B53)=9,"DNF",IF(HOUR(cas!$B53)=8,"DQ",cas!$B53))," ")</f>
        <v xml:space="preserve"> </v>
      </c>
      <c r="H53" s="7" t="str">
        <f t="shared" si="1"/>
        <v xml:space="preserve"> </v>
      </c>
      <c r="I53" s="9" t="str">
        <f>IF($G53&lt;&gt;" ",vysl!$A53," ")</f>
        <v xml:space="preserve"> </v>
      </c>
    </row>
    <row r="54" spans="1:9">
      <c r="A54" s="9" t="str">
        <f t="shared" si="0"/>
        <v xml:space="preserve"> </v>
      </c>
      <c r="B54" s="1" t="str">
        <f>IF($G54 &lt;&gt; " ",cas!A54," ")</f>
        <v xml:space="preserve"> </v>
      </c>
      <c r="C54" s="6" t="str">
        <f>IF($G54&lt;&gt;" ",INDEX(meno!$B:$B,MATCH(B54,meno!$A:$A,0),1)," ")</f>
        <v xml:space="preserve"> </v>
      </c>
      <c r="D54" s="6" t="str">
        <f>IF($G54&lt;&gt;" ",IF(INDEX(meno!$E:$E,MATCH(B54,meno!$A:$A,0),1)=0," ",INDEX(meno!$E:$E,MATCH(B54,meno!$A:$A,0),1))," ")</f>
        <v xml:space="preserve"> </v>
      </c>
      <c r="E54" s="7" t="str">
        <f>IF($B54&lt;&gt;" ",IF(INDEX(meno!$F:$F,MATCH($B54,meno!$A:$A,0),1)=0," ",UPPER(INDEX(meno!$F:$F,MATCH($B54,meno!$A:$A,0),1)))," ")</f>
        <v xml:space="preserve"> </v>
      </c>
      <c r="F54" s="18" t="str">
        <f>IF($G54&lt;&gt;" ",INDEX(meno!$D:$D,MATCH(B54,meno!$A:$A,0),1)," ")</f>
        <v xml:space="preserve"> </v>
      </c>
      <c r="G54" s="5" t="str">
        <f>IF(vysl!$H54="E",IF(HOUR(cas!$B54)=9,"DNF",IF(HOUR(cas!$B54)=8,"DQ",cas!$B54))," ")</f>
        <v xml:space="preserve"> </v>
      </c>
      <c r="H54" s="7" t="str">
        <f t="shared" si="1"/>
        <v xml:space="preserve"> </v>
      </c>
      <c r="I54" s="9" t="str">
        <f>IF($G54&lt;&gt;" ",vysl!$A54," ")</f>
        <v xml:space="preserve"> </v>
      </c>
    </row>
    <row r="55" spans="1:9">
      <c r="A55" s="9" t="str">
        <f t="shared" si="0"/>
        <v xml:space="preserve"> </v>
      </c>
      <c r="B55" s="1" t="str">
        <f>IF($G55 &lt;&gt; " ",cas!A55," ")</f>
        <v xml:space="preserve"> </v>
      </c>
      <c r="C55" s="6" t="str">
        <f>IF($G55&lt;&gt;" ",INDEX(meno!$B:$B,MATCH(B55,meno!$A:$A,0),1)," ")</f>
        <v xml:space="preserve"> </v>
      </c>
      <c r="D55" s="6" t="str">
        <f>IF($G55&lt;&gt;" ",IF(INDEX(meno!$E:$E,MATCH(B55,meno!$A:$A,0),1)=0," ",INDEX(meno!$E:$E,MATCH(B55,meno!$A:$A,0),1))," ")</f>
        <v xml:space="preserve"> </v>
      </c>
      <c r="E55" s="7" t="str">
        <f>IF($B55&lt;&gt;" ",IF(INDEX(meno!$F:$F,MATCH($B55,meno!$A:$A,0),1)=0," ",UPPER(INDEX(meno!$F:$F,MATCH($B55,meno!$A:$A,0),1)))," ")</f>
        <v xml:space="preserve"> </v>
      </c>
      <c r="F55" s="18" t="str">
        <f>IF($G55&lt;&gt;" ",INDEX(meno!$D:$D,MATCH(B55,meno!$A:$A,0),1)," ")</f>
        <v xml:space="preserve"> </v>
      </c>
      <c r="G55" s="5" t="str">
        <f>IF(vysl!$H55="E",IF(HOUR(cas!$B55)=9,"DNF",IF(HOUR(cas!$B55)=8,"DQ",cas!$B55))," ")</f>
        <v xml:space="preserve"> </v>
      </c>
      <c r="H55" s="7" t="str">
        <f t="shared" si="1"/>
        <v xml:space="preserve"> </v>
      </c>
      <c r="I55" s="9" t="str">
        <f>IF($G55&lt;&gt;" ",vysl!$A55," ")</f>
        <v xml:space="preserve"> </v>
      </c>
    </row>
    <row r="56" spans="1:9">
      <c r="A56" s="9" t="str">
        <f t="shared" si="0"/>
        <v xml:space="preserve"> </v>
      </c>
      <c r="B56" s="1" t="str">
        <f>IF($G56 &lt;&gt; " ",cas!A56," ")</f>
        <v xml:space="preserve"> </v>
      </c>
      <c r="C56" s="6" t="str">
        <f>IF($G56&lt;&gt;" ",INDEX(meno!$B:$B,MATCH(B56,meno!$A:$A,0),1)," ")</f>
        <v xml:space="preserve"> </v>
      </c>
      <c r="D56" s="6" t="str">
        <f>IF($G56&lt;&gt;" ",IF(INDEX(meno!$E:$E,MATCH(B56,meno!$A:$A,0),1)=0," ",INDEX(meno!$E:$E,MATCH(B56,meno!$A:$A,0),1))," ")</f>
        <v xml:space="preserve"> </v>
      </c>
      <c r="E56" s="7" t="str">
        <f>IF($B56&lt;&gt;" ",IF(INDEX(meno!$F:$F,MATCH($B56,meno!$A:$A,0),1)=0," ",UPPER(INDEX(meno!$F:$F,MATCH($B56,meno!$A:$A,0),1)))," ")</f>
        <v xml:space="preserve"> </v>
      </c>
      <c r="F56" s="18" t="str">
        <f>IF($G56&lt;&gt;" ",INDEX(meno!$D:$D,MATCH(B56,meno!$A:$A,0),1)," ")</f>
        <v xml:space="preserve"> </v>
      </c>
      <c r="G56" s="5" t="str">
        <f>IF(vysl!$H56="E",IF(HOUR(cas!$B56)=9,"DNF",IF(HOUR(cas!$B56)=8,"DQ",cas!$B56))," ")</f>
        <v xml:space="preserve"> </v>
      </c>
      <c r="H56" s="7" t="str">
        <f t="shared" si="1"/>
        <v xml:space="preserve"> </v>
      </c>
      <c r="I56" s="9" t="str">
        <f>IF($G56&lt;&gt;" ",vysl!$A56," ")</f>
        <v xml:space="preserve"> </v>
      </c>
    </row>
    <row r="57" spans="1:9">
      <c r="A57" s="9" t="str">
        <f t="shared" si="0"/>
        <v xml:space="preserve"> </v>
      </c>
      <c r="B57" s="1" t="str">
        <f>IF($G57 &lt;&gt; " ",cas!A57," ")</f>
        <v xml:space="preserve"> </v>
      </c>
      <c r="C57" s="6" t="str">
        <f>IF($G57&lt;&gt;" ",INDEX(meno!$B:$B,MATCH(B57,meno!$A:$A,0),1)," ")</f>
        <v xml:space="preserve"> </v>
      </c>
      <c r="D57" s="6" t="str">
        <f>IF($G57&lt;&gt;" ",IF(INDEX(meno!$E:$E,MATCH(B57,meno!$A:$A,0),1)=0," ",INDEX(meno!$E:$E,MATCH(B57,meno!$A:$A,0),1))," ")</f>
        <v xml:space="preserve"> </v>
      </c>
      <c r="E57" s="7" t="str">
        <f>IF($B57&lt;&gt;" ",IF(INDEX(meno!$F:$F,MATCH($B57,meno!$A:$A,0),1)=0," ",UPPER(INDEX(meno!$F:$F,MATCH($B57,meno!$A:$A,0),1)))," ")</f>
        <v xml:space="preserve"> </v>
      </c>
      <c r="F57" s="18" t="str">
        <f>IF($G57&lt;&gt;" ",INDEX(meno!$D:$D,MATCH(B57,meno!$A:$A,0),1)," ")</f>
        <v xml:space="preserve"> </v>
      </c>
      <c r="G57" s="5" t="str">
        <f>IF(vysl!$H57="E",IF(HOUR(cas!$B57)=9,"DNF",IF(HOUR(cas!$B57)=8,"DQ",cas!$B57))," ")</f>
        <v xml:space="preserve"> </v>
      </c>
      <c r="H57" s="7" t="str">
        <f t="shared" si="1"/>
        <v xml:space="preserve"> </v>
      </c>
      <c r="I57" s="9" t="str">
        <f>IF($G57&lt;&gt;" ",vysl!$A57," ")</f>
        <v xml:space="preserve"> </v>
      </c>
    </row>
    <row r="58" spans="1:9">
      <c r="A58" s="9" t="str">
        <f t="shared" si="0"/>
        <v xml:space="preserve"> </v>
      </c>
      <c r="B58" s="1" t="str">
        <f>IF($G58 &lt;&gt; " ",cas!A58," ")</f>
        <v xml:space="preserve"> </v>
      </c>
      <c r="C58" s="6" t="str">
        <f>IF($G58&lt;&gt;" ",INDEX(meno!$B:$B,MATCH(B58,meno!$A:$A,0),1)," ")</f>
        <v xml:space="preserve"> </v>
      </c>
      <c r="D58" s="6" t="str">
        <f>IF($G58&lt;&gt;" ",IF(INDEX(meno!$E:$E,MATCH(B58,meno!$A:$A,0),1)=0," ",INDEX(meno!$E:$E,MATCH(B58,meno!$A:$A,0),1))," ")</f>
        <v xml:space="preserve"> </v>
      </c>
      <c r="E58" s="7" t="str">
        <f>IF($B58&lt;&gt;" ",IF(INDEX(meno!$F:$F,MATCH($B58,meno!$A:$A,0),1)=0," ",UPPER(INDEX(meno!$F:$F,MATCH($B58,meno!$A:$A,0),1)))," ")</f>
        <v xml:space="preserve"> </v>
      </c>
      <c r="F58" s="18" t="str">
        <f>IF($G58&lt;&gt;" ",INDEX(meno!$D:$D,MATCH(B58,meno!$A:$A,0),1)," ")</f>
        <v xml:space="preserve"> </v>
      </c>
      <c r="G58" s="5" t="str">
        <f>IF(vysl!$H58="E",IF(HOUR(cas!$B58)=9,"DNF",IF(HOUR(cas!$B58)=8,"DQ",cas!$B58))," ")</f>
        <v xml:space="preserve"> </v>
      </c>
      <c r="H58" s="7" t="str">
        <f t="shared" si="1"/>
        <v xml:space="preserve"> </v>
      </c>
      <c r="I58" s="9" t="str">
        <f>IF($G58&lt;&gt;" ",vysl!$A58," ")</f>
        <v xml:space="preserve"> </v>
      </c>
    </row>
    <row r="59" spans="1:9">
      <c r="A59" s="9" t="str">
        <f t="shared" si="0"/>
        <v xml:space="preserve"> </v>
      </c>
      <c r="B59" s="1" t="str">
        <f>IF($G59 &lt;&gt; " ",cas!A59," ")</f>
        <v xml:space="preserve"> </v>
      </c>
      <c r="C59" s="6" t="str">
        <f>IF($G59&lt;&gt;" ",INDEX(meno!$B:$B,MATCH(B59,meno!$A:$A,0),1)," ")</f>
        <v xml:space="preserve"> </v>
      </c>
      <c r="D59" s="6" t="str">
        <f>IF($G59&lt;&gt;" ",IF(INDEX(meno!$E:$E,MATCH(B59,meno!$A:$A,0),1)=0," ",INDEX(meno!$E:$E,MATCH(B59,meno!$A:$A,0),1))," ")</f>
        <v xml:space="preserve"> </v>
      </c>
      <c r="E59" s="7" t="str">
        <f>IF($B59&lt;&gt;" ",IF(INDEX(meno!$F:$F,MATCH($B59,meno!$A:$A,0),1)=0," ",UPPER(INDEX(meno!$F:$F,MATCH($B59,meno!$A:$A,0),1)))," ")</f>
        <v xml:space="preserve"> </v>
      </c>
      <c r="F59" s="18" t="str">
        <f>IF($G59&lt;&gt;" ",INDEX(meno!$D:$D,MATCH(B59,meno!$A:$A,0),1)," ")</f>
        <v xml:space="preserve"> </v>
      </c>
      <c r="G59" s="5" t="str">
        <f>IF(vysl!$H59="E",IF(HOUR(cas!$B59)=9,"DNF",IF(HOUR(cas!$B59)=8,"DQ",cas!$B59))," ")</f>
        <v xml:space="preserve"> </v>
      </c>
      <c r="H59" s="7" t="str">
        <f t="shared" si="1"/>
        <v xml:space="preserve"> </v>
      </c>
      <c r="I59" s="9" t="str">
        <f>IF($G59&lt;&gt;" ",vysl!$A59," ")</f>
        <v xml:space="preserve"> </v>
      </c>
    </row>
    <row r="60" spans="1:9">
      <c r="A60" s="9" t="str">
        <f t="shared" si="0"/>
        <v xml:space="preserve"> </v>
      </c>
      <c r="B60" s="1" t="str">
        <f>IF($G60 &lt;&gt; " ",cas!A60," ")</f>
        <v xml:space="preserve"> </v>
      </c>
      <c r="C60" s="6" t="str">
        <f>IF($G60&lt;&gt;" ",INDEX(meno!$B:$B,MATCH(B60,meno!$A:$A,0),1)," ")</f>
        <v xml:space="preserve"> </v>
      </c>
      <c r="D60" s="6" t="str">
        <f>IF($G60&lt;&gt;" ",IF(INDEX(meno!$E:$E,MATCH(B60,meno!$A:$A,0),1)=0," ",INDEX(meno!$E:$E,MATCH(B60,meno!$A:$A,0),1))," ")</f>
        <v xml:space="preserve"> </v>
      </c>
      <c r="E60" s="7" t="str">
        <f>IF($B60&lt;&gt;" ",IF(INDEX(meno!$F:$F,MATCH($B60,meno!$A:$A,0),1)=0," ",UPPER(INDEX(meno!$F:$F,MATCH($B60,meno!$A:$A,0),1)))," ")</f>
        <v xml:space="preserve"> </v>
      </c>
      <c r="F60" s="18" t="str">
        <f>IF($G60&lt;&gt;" ",INDEX(meno!$D:$D,MATCH(B60,meno!$A:$A,0),1)," ")</f>
        <v xml:space="preserve"> </v>
      </c>
      <c r="G60" s="5" t="str">
        <f>IF(vysl!$H60="E",IF(HOUR(cas!$B60)=9,"DNF",IF(HOUR(cas!$B60)=8,"DQ",cas!$B60))," ")</f>
        <v xml:space="preserve"> </v>
      </c>
      <c r="H60" s="7" t="str">
        <f t="shared" si="1"/>
        <v xml:space="preserve"> </v>
      </c>
      <c r="I60" s="9" t="str">
        <f>IF($G60&lt;&gt;" ",vysl!$A60," ")</f>
        <v xml:space="preserve"> </v>
      </c>
    </row>
    <row r="61" spans="1:9">
      <c r="A61" s="9" t="str">
        <f t="shared" si="0"/>
        <v xml:space="preserve"> </v>
      </c>
      <c r="B61" s="1" t="str">
        <f>IF($G61 &lt;&gt; " ",cas!A61," ")</f>
        <v xml:space="preserve"> </v>
      </c>
      <c r="C61" s="6" t="str">
        <f>IF($G61&lt;&gt;" ",INDEX(meno!$B:$B,MATCH(B61,meno!$A:$A,0),1)," ")</f>
        <v xml:space="preserve"> </v>
      </c>
      <c r="D61" s="6" t="str">
        <f>IF($G61&lt;&gt;" ",IF(INDEX(meno!$E:$E,MATCH(B61,meno!$A:$A,0),1)=0," ",INDEX(meno!$E:$E,MATCH(B61,meno!$A:$A,0),1))," ")</f>
        <v xml:space="preserve"> </v>
      </c>
      <c r="E61" s="7" t="str">
        <f>IF($B61&lt;&gt;" ",IF(INDEX(meno!$F:$F,MATCH($B61,meno!$A:$A,0),1)=0," ",UPPER(INDEX(meno!$F:$F,MATCH($B61,meno!$A:$A,0),1)))," ")</f>
        <v xml:space="preserve"> </v>
      </c>
      <c r="F61" s="18" t="str">
        <f>IF($G61&lt;&gt;" ",INDEX(meno!$D:$D,MATCH(B61,meno!$A:$A,0),1)," ")</f>
        <v xml:space="preserve"> </v>
      </c>
      <c r="G61" s="5" t="str">
        <f>IF(vysl!$H61="E",IF(HOUR(cas!$B61)=9,"DNF",IF(HOUR(cas!$B61)=8,"DQ",cas!$B61))," ")</f>
        <v xml:space="preserve"> </v>
      </c>
      <c r="H61" s="7" t="str">
        <f t="shared" si="1"/>
        <v xml:space="preserve"> </v>
      </c>
      <c r="I61" s="9" t="str">
        <f>IF($G61&lt;&gt;" ",vysl!$A61," ")</f>
        <v xml:space="preserve"> </v>
      </c>
    </row>
    <row r="62" spans="1:9">
      <c r="A62" s="9" t="str">
        <f t="shared" si="0"/>
        <v xml:space="preserve"> </v>
      </c>
      <c r="B62" s="1" t="str">
        <f>IF($G62 &lt;&gt; " ",cas!A62," ")</f>
        <v xml:space="preserve"> </v>
      </c>
      <c r="C62" s="6" t="str">
        <f>IF($G62&lt;&gt;" ",INDEX(meno!$B:$B,MATCH(B62,meno!$A:$A,0),1)," ")</f>
        <v xml:space="preserve"> </v>
      </c>
      <c r="D62" s="6" t="str">
        <f>IF($G62&lt;&gt;" ",IF(INDEX(meno!$E:$E,MATCH(B62,meno!$A:$A,0),1)=0," ",INDEX(meno!$E:$E,MATCH(B62,meno!$A:$A,0),1))," ")</f>
        <v xml:space="preserve"> </v>
      </c>
      <c r="E62" s="7" t="str">
        <f>IF($B62&lt;&gt;" ",IF(INDEX(meno!$F:$F,MATCH($B62,meno!$A:$A,0),1)=0," ",UPPER(INDEX(meno!$F:$F,MATCH($B62,meno!$A:$A,0),1)))," ")</f>
        <v xml:space="preserve"> </v>
      </c>
      <c r="F62" s="18" t="str">
        <f>IF($G62&lt;&gt;" ",INDEX(meno!$D:$D,MATCH(B62,meno!$A:$A,0),1)," ")</f>
        <v xml:space="preserve"> </v>
      </c>
      <c r="G62" s="5" t="str">
        <f>IF(vysl!$H62="E",IF(HOUR(cas!$B62)=9,"DNF",IF(HOUR(cas!$B62)=8,"DQ",cas!$B62))," ")</f>
        <v xml:space="preserve"> </v>
      </c>
      <c r="H62" s="7" t="str">
        <f t="shared" si="1"/>
        <v xml:space="preserve"> </v>
      </c>
      <c r="I62" s="9" t="str">
        <f>IF($G62&lt;&gt;" ",vysl!$A62," ")</f>
        <v xml:space="preserve"> </v>
      </c>
    </row>
    <row r="63" spans="1:9">
      <c r="A63" s="9" t="str">
        <f t="shared" si="0"/>
        <v xml:space="preserve"> </v>
      </c>
      <c r="B63" s="1" t="str">
        <f>IF($G63 &lt;&gt; " ",cas!A63," ")</f>
        <v xml:space="preserve"> </v>
      </c>
      <c r="C63" s="6" t="str">
        <f>IF($G63&lt;&gt;" ",INDEX(meno!$B:$B,MATCH(B63,meno!$A:$A,0),1)," ")</f>
        <v xml:space="preserve"> </v>
      </c>
      <c r="D63" s="6" t="str">
        <f>IF($G63&lt;&gt;" ",IF(INDEX(meno!$E:$E,MATCH(B63,meno!$A:$A,0),1)=0," ",INDEX(meno!$E:$E,MATCH(B63,meno!$A:$A,0),1))," ")</f>
        <v xml:space="preserve"> </v>
      </c>
      <c r="E63" s="7" t="str">
        <f>IF($B63&lt;&gt;" ",IF(INDEX(meno!$F:$F,MATCH($B63,meno!$A:$A,0),1)=0," ",UPPER(INDEX(meno!$F:$F,MATCH($B63,meno!$A:$A,0),1)))," ")</f>
        <v xml:space="preserve"> </v>
      </c>
      <c r="F63" s="18" t="str">
        <f>IF($G63&lt;&gt;" ",INDEX(meno!$D:$D,MATCH(B63,meno!$A:$A,0),1)," ")</f>
        <v xml:space="preserve"> </v>
      </c>
      <c r="G63" s="5" t="str">
        <f>IF(vysl!$H63="E",IF(HOUR(cas!$B63)=9,"DNF",IF(HOUR(cas!$B63)=8,"DQ",cas!$B63))," ")</f>
        <v xml:space="preserve"> </v>
      </c>
      <c r="H63" s="7" t="str">
        <f t="shared" si="1"/>
        <v xml:space="preserve"> </v>
      </c>
      <c r="I63" s="9" t="str">
        <f>IF($G63&lt;&gt;" ",vysl!$A63," ")</f>
        <v xml:space="preserve"> </v>
      </c>
    </row>
    <row r="64" spans="1:9">
      <c r="A64" s="9" t="str">
        <f t="shared" si="0"/>
        <v xml:space="preserve"> </v>
      </c>
      <c r="B64" s="1" t="str">
        <f>IF($G64 &lt;&gt; " ",cas!A64," ")</f>
        <v xml:space="preserve"> </v>
      </c>
      <c r="C64" s="6" t="str">
        <f>IF($G64&lt;&gt;" ",INDEX(meno!$B:$B,MATCH(B64,meno!$A:$A,0),1)," ")</f>
        <v xml:space="preserve"> </v>
      </c>
      <c r="D64" s="6" t="str">
        <f>IF($G64&lt;&gt;" ",IF(INDEX(meno!$E:$E,MATCH(B64,meno!$A:$A,0),1)=0," ",INDEX(meno!$E:$E,MATCH(B64,meno!$A:$A,0),1))," ")</f>
        <v xml:space="preserve"> </v>
      </c>
      <c r="E64" s="7" t="str">
        <f>IF($B64&lt;&gt;" ",IF(INDEX(meno!$F:$F,MATCH($B64,meno!$A:$A,0),1)=0," ",UPPER(INDEX(meno!$F:$F,MATCH($B64,meno!$A:$A,0),1)))," ")</f>
        <v xml:space="preserve"> </v>
      </c>
      <c r="F64" s="18" t="str">
        <f>IF($G64&lt;&gt;" ",INDEX(meno!$D:$D,MATCH(B64,meno!$A:$A,0),1)," ")</f>
        <v xml:space="preserve"> </v>
      </c>
      <c r="G64" s="5" t="str">
        <f>IF(vysl!$H64="E",IF(HOUR(cas!$B64)=9,"DNF",IF(HOUR(cas!$B64)=8,"DQ",cas!$B64))," ")</f>
        <v xml:space="preserve"> </v>
      </c>
      <c r="H64" s="7" t="str">
        <f t="shared" si="1"/>
        <v xml:space="preserve"> </v>
      </c>
      <c r="I64" s="9" t="str">
        <f>IF($G64&lt;&gt;" ",vysl!$A64," ")</f>
        <v xml:space="preserve"> </v>
      </c>
    </row>
    <row r="65" spans="1:9">
      <c r="A65" s="9">
        <f t="shared" si="0"/>
        <v>2</v>
      </c>
      <c r="B65" s="1">
        <f>IF($G65 &lt;&gt; " ",cas!A65," ")</f>
        <v>20</v>
      </c>
      <c r="C65" s="6" t="str">
        <f>IF($G65&lt;&gt;" ",INDEX(meno!$B:$B,MATCH(B65,meno!$A:$A,0),1)," ")</f>
        <v>Katarína Liptáková</v>
      </c>
      <c r="D65" s="6" t="str">
        <f>IF($G65&lt;&gt;" ",IF(INDEX(meno!$E:$E,MATCH(B65,meno!$A:$A,0),1)=0," ",INDEX(meno!$E:$E,MATCH(B65,meno!$A:$A,0),1))," ")</f>
        <v>HK EXTREM</v>
      </c>
      <c r="E65" s="7" t="str">
        <f>IF($B65&lt;&gt;" ",IF(INDEX(meno!$F:$F,MATCH($B65,meno!$A:$A,0),1)=0," ",UPPER(INDEX(meno!$F:$F,MATCH($B65,meno!$A:$A,0),1)))," ")</f>
        <v xml:space="preserve"> </v>
      </c>
      <c r="F65" s="18">
        <f>IF($G65&lt;&gt;" ",INDEX(meno!$D:$D,MATCH(B65,meno!$A:$A,0),1)," ")</f>
        <v>1980</v>
      </c>
      <c r="G65" s="5">
        <f>IF(vysl!$H65="E",IF(HOUR(cas!$B65)=9,"DNF",IF(HOUR(cas!$B65)=8,"DQ",cas!$B65))," ")</f>
        <v>9.751157407407407E-2</v>
      </c>
      <c r="H65" s="7" t="str">
        <f t="shared" si="1"/>
        <v>E</v>
      </c>
      <c r="I65" s="9">
        <f>IF($G65&lt;&gt;" ",vysl!$A65," ")</f>
        <v>64</v>
      </c>
    </row>
    <row r="66" spans="1:9">
      <c r="A66" s="9" t="str">
        <f t="shared" ref="A66:A129" si="2">IF(LEFT($G66,1)="D"," ",IF($G66&lt;&gt;" ",RANK(G66,$G:$G,1)," "))</f>
        <v xml:space="preserve"> </v>
      </c>
      <c r="B66" s="1" t="str">
        <f>IF($G66 &lt;&gt; " ",cas!A66," ")</f>
        <v xml:space="preserve"> </v>
      </c>
      <c r="C66" s="6" t="str">
        <f>IF($G66&lt;&gt;" ",INDEX(meno!$B:$B,MATCH(B66,meno!$A:$A,0),1)," ")</f>
        <v xml:space="preserve"> </v>
      </c>
      <c r="D66" s="6" t="str">
        <f>IF($G66&lt;&gt;" ",IF(INDEX(meno!$E:$E,MATCH(B66,meno!$A:$A,0),1)=0," ",INDEX(meno!$E:$E,MATCH(B66,meno!$A:$A,0),1))," ")</f>
        <v xml:space="preserve"> </v>
      </c>
      <c r="E66" s="7" t="str">
        <f>IF($B66&lt;&gt;" ",IF(INDEX(meno!$F:$F,MATCH($B66,meno!$A:$A,0),1)=0," ",UPPER(INDEX(meno!$F:$F,MATCH($B66,meno!$A:$A,0),1)))," ")</f>
        <v xml:space="preserve"> </v>
      </c>
      <c r="F66" s="18" t="str">
        <f>IF($G66&lt;&gt;" ",INDEX(meno!$D:$D,MATCH(B66,meno!$A:$A,0),1)," ")</f>
        <v xml:space="preserve"> </v>
      </c>
      <c r="G66" s="5" t="str">
        <f>IF(vysl!$H66="E",IF(HOUR(cas!$B66)=9,"DNF",IF(HOUR(cas!$B66)=8,"DQ",cas!$B66))," ")</f>
        <v xml:space="preserve"> </v>
      </c>
      <c r="H66" s="7" t="str">
        <f t="shared" si="1"/>
        <v xml:space="preserve"> </v>
      </c>
      <c r="I66" s="9" t="str">
        <f>IF($G66&lt;&gt;" ",vysl!$A66," ")</f>
        <v xml:space="preserve"> </v>
      </c>
    </row>
    <row r="67" spans="1:9">
      <c r="A67" s="9" t="str">
        <f t="shared" si="2"/>
        <v xml:space="preserve"> </v>
      </c>
      <c r="B67" s="1" t="str">
        <f>IF($G67 &lt;&gt; " ",cas!A67," ")</f>
        <v xml:space="preserve"> </v>
      </c>
      <c r="C67" s="6" t="str">
        <f>IF($G67&lt;&gt;" ",INDEX(meno!$B:$B,MATCH(B67,meno!$A:$A,0),1)," ")</f>
        <v xml:space="preserve"> </v>
      </c>
      <c r="D67" s="6" t="str">
        <f>IF($G67&lt;&gt;" ",IF(INDEX(meno!$E:$E,MATCH(B67,meno!$A:$A,0),1)=0," ",INDEX(meno!$E:$E,MATCH(B67,meno!$A:$A,0),1))," ")</f>
        <v xml:space="preserve"> </v>
      </c>
      <c r="E67" s="7" t="str">
        <f>IF($B67&lt;&gt;" ",IF(INDEX(meno!$F:$F,MATCH($B67,meno!$A:$A,0),1)=0," ",UPPER(INDEX(meno!$F:$F,MATCH($B67,meno!$A:$A,0),1)))," ")</f>
        <v xml:space="preserve"> </v>
      </c>
      <c r="F67" s="18" t="str">
        <f>IF($G67&lt;&gt;" ",INDEX(meno!$D:$D,MATCH(B67,meno!$A:$A,0),1)," ")</f>
        <v xml:space="preserve"> </v>
      </c>
      <c r="G67" s="5" t="str">
        <f>IF(vysl!$H67="E",IF(HOUR(cas!$B67)=9,"DNF",IF(HOUR(cas!$B67)=8,"DQ",cas!$B67))," ")</f>
        <v xml:space="preserve"> </v>
      </c>
      <c r="H67" s="7" t="str">
        <f t="shared" ref="H67:H130" si="3">IF($G67&lt;&gt;" ","E"," ")</f>
        <v xml:space="preserve"> </v>
      </c>
      <c r="I67" s="9" t="str">
        <f>IF($G67&lt;&gt;" ",vysl!$A67," ")</f>
        <v xml:space="preserve"> </v>
      </c>
    </row>
    <row r="68" spans="1:9">
      <c r="A68" s="9" t="str">
        <f t="shared" si="2"/>
        <v xml:space="preserve"> </v>
      </c>
      <c r="B68" s="1" t="str">
        <f>IF($G68 &lt;&gt; " ",cas!A68," ")</f>
        <v xml:space="preserve"> </v>
      </c>
      <c r="C68" s="6" t="str">
        <f>IF($G68&lt;&gt;" ",INDEX(meno!$B:$B,MATCH(B68,meno!$A:$A,0),1)," ")</f>
        <v xml:space="preserve"> </v>
      </c>
      <c r="D68" s="6" t="str">
        <f>IF($G68&lt;&gt;" ",IF(INDEX(meno!$E:$E,MATCH(B68,meno!$A:$A,0),1)=0," ",INDEX(meno!$E:$E,MATCH(B68,meno!$A:$A,0),1))," ")</f>
        <v xml:space="preserve"> </v>
      </c>
      <c r="E68" s="7" t="str">
        <f>IF($B68&lt;&gt;" ",IF(INDEX(meno!$F:$F,MATCH($B68,meno!$A:$A,0),1)=0," ",UPPER(INDEX(meno!$F:$F,MATCH($B68,meno!$A:$A,0),1)))," ")</f>
        <v xml:space="preserve"> </v>
      </c>
      <c r="F68" s="18" t="str">
        <f>IF($G68&lt;&gt;" ",INDEX(meno!$D:$D,MATCH(B68,meno!$A:$A,0),1)," ")</f>
        <v xml:space="preserve"> </v>
      </c>
      <c r="G68" s="5" t="str">
        <f>IF(vysl!$H68="E",IF(HOUR(cas!$B68)=9,"DNF",IF(HOUR(cas!$B68)=8,"DQ",cas!$B68))," ")</f>
        <v xml:space="preserve"> </v>
      </c>
      <c r="H68" s="7" t="str">
        <f t="shared" si="3"/>
        <v xml:space="preserve"> </v>
      </c>
      <c r="I68" s="9" t="str">
        <f>IF($G68&lt;&gt;" ",vysl!$A68," ")</f>
        <v xml:space="preserve"> </v>
      </c>
    </row>
    <row r="69" spans="1:9">
      <c r="A69" s="9" t="str">
        <f t="shared" si="2"/>
        <v xml:space="preserve"> </v>
      </c>
      <c r="B69" s="1" t="str">
        <f>IF($G69 &lt;&gt; " ",cas!A69," ")</f>
        <v xml:space="preserve"> </v>
      </c>
      <c r="C69" s="6" t="str">
        <f>IF($G69&lt;&gt;" ",INDEX(meno!$B:$B,MATCH(B69,meno!$A:$A,0),1)," ")</f>
        <v xml:space="preserve"> </v>
      </c>
      <c r="D69" s="6" t="str">
        <f>IF($G69&lt;&gt;" ",IF(INDEX(meno!$E:$E,MATCH(B69,meno!$A:$A,0),1)=0," ",INDEX(meno!$E:$E,MATCH(B69,meno!$A:$A,0),1))," ")</f>
        <v xml:space="preserve"> </v>
      </c>
      <c r="E69" s="7" t="str">
        <f>IF($B69&lt;&gt;" ",IF(INDEX(meno!$F:$F,MATCH($B69,meno!$A:$A,0),1)=0," ",UPPER(INDEX(meno!$F:$F,MATCH($B69,meno!$A:$A,0),1)))," ")</f>
        <v xml:space="preserve"> </v>
      </c>
      <c r="F69" s="18" t="str">
        <f>IF($G69&lt;&gt;" ",INDEX(meno!$D:$D,MATCH(B69,meno!$A:$A,0),1)," ")</f>
        <v xml:space="preserve"> </v>
      </c>
      <c r="G69" s="5" t="str">
        <f>IF(vysl!$H69="E",IF(HOUR(cas!$B69)=9,"DNF",IF(HOUR(cas!$B69)=8,"DQ",cas!$B69))," ")</f>
        <v xml:space="preserve"> </v>
      </c>
      <c r="H69" s="7" t="str">
        <f t="shared" si="3"/>
        <v xml:space="preserve"> </v>
      </c>
      <c r="I69" s="9" t="str">
        <f>IF($G69&lt;&gt;" ",vysl!$A69," ")</f>
        <v xml:space="preserve"> </v>
      </c>
    </row>
    <row r="70" spans="1:9">
      <c r="A70" s="9" t="str">
        <f t="shared" si="2"/>
        <v xml:space="preserve"> </v>
      </c>
      <c r="B70" s="1" t="str">
        <f>IF($G70 &lt;&gt; " ",cas!A70," ")</f>
        <v xml:space="preserve"> </v>
      </c>
      <c r="C70" s="6" t="str">
        <f>IF($G70&lt;&gt;" ",INDEX(meno!$B:$B,MATCH(B70,meno!$A:$A,0),1)," ")</f>
        <v xml:space="preserve"> </v>
      </c>
      <c r="D70" s="6" t="str">
        <f>IF($G70&lt;&gt;" ",IF(INDEX(meno!$E:$E,MATCH(B70,meno!$A:$A,0),1)=0," ",INDEX(meno!$E:$E,MATCH(B70,meno!$A:$A,0),1))," ")</f>
        <v xml:space="preserve"> </v>
      </c>
      <c r="E70" s="7" t="str">
        <f>IF($B70&lt;&gt;" ",IF(INDEX(meno!$F:$F,MATCH($B70,meno!$A:$A,0),1)=0," ",UPPER(INDEX(meno!$F:$F,MATCH($B70,meno!$A:$A,0),1)))," ")</f>
        <v xml:space="preserve"> </v>
      </c>
      <c r="F70" s="18" t="str">
        <f>IF($G70&lt;&gt;" ",INDEX(meno!$D:$D,MATCH(B70,meno!$A:$A,0),1)," ")</f>
        <v xml:space="preserve"> </v>
      </c>
      <c r="G70" s="5" t="str">
        <f>IF(vysl!$H70="E",IF(HOUR(cas!$B70)=9,"DNF",IF(HOUR(cas!$B70)=8,"DQ",cas!$B70))," ")</f>
        <v xml:space="preserve"> </v>
      </c>
      <c r="H70" s="7" t="str">
        <f t="shared" si="3"/>
        <v xml:space="preserve"> </v>
      </c>
      <c r="I70" s="9" t="str">
        <f>IF($G70&lt;&gt;" ",vysl!$A70," ")</f>
        <v xml:space="preserve"> </v>
      </c>
    </row>
    <row r="71" spans="1:9">
      <c r="A71" s="9" t="str">
        <f t="shared" si="2"/>
        <v xml:space="preserve"> </v>
      </c>
      <c r="B71" s="1" t="str">
        <f>IF($G71 &lt;&gt; " ",cas!A71," ")</f>
        <v xml:space="preserve"> </v>
      </c>
      <c r="C71" s="6" t="str">
        <f>IF($G71&lt;&gt;" ",INDEX(meno!$B:$B,MATCH(B71,meno!$A:$A,0),1)," ")</f>
        <v xml:space="preserve"> </v>
      </c>
      <c r="D71" s="6" t="str">
        <f>IF($G71&lt;&gt;" ",IF(INDEX(meno!$E:$E,MATCH(B71,meno!$A:$A,0),1)=0," ",INDEX(meno!$E:$E,MATCH(B71,meno!$A:$A,0),1))," ")</f>
        <v xml:space="preserve"> </v>
      </c>
      <c r="E71" s="7" t="str">
        <f>IF($B71&lt;&gt;" ",IF(INDEX(meno!$F:$F,MATCH($B71,meno!$A:$A,0),1)=0," ",UPPER(INDEX(meno!$F:$F,MATCH($B71,meno!$A:$A,0),1)))," ")</f>
        <v xml:space="preserve"> </v>
      </c>
      <c r="F71" s="18" t="str">
        <f>IF($G71&lt;&gt;" ",INDEX(meno!$D:$D,MATCH(B71,meno!$A:$A,0),1)," ")</f>
        <v xml:space="preserve"> </v>
      </c>
      <c r="G71" s="5" t="str">
        <f>IF(vysl!$H71="E",IF(HOUR(cas!$B71)=9,"DNF",IF(HOUR(cas!$B71)=8,"DQ",cas!$B71))," ")</f>
        <v xml:space="preserve"> </v>
      </c>
      <c r="H71" s="7" t="str">
        <f t="shared" si="3"/>
        <v xml:space="preserve"> </v>
      </c>
      <c r="I71" s="9" t="str">
        <f>IF($G71&lt;&gt;" ",vysl!$A71," ")</f>
        <v xml:space="preserve"> </v>
      </c>
    </row>
    <row r="72" spans="1:9">
      <c r="A72" s="9" t="str">
        <f t="shared" si="2"/>
        <v xml:space="preserve"> </v>
      </c>
      <c r="B72" s="1" t="str">
        <f>IF($G72 &lt;&gt; " ",cas!A72," ")</f>
        <v xml:space="preserve"> </v>
      </c>
      <c r="C72" s="6" t="str">
        <f>IF($G72&lt;&gt;" ",INDEX(meno!$B:$B,MATCH(B72,meno!$A:$A,0),1)," ")</f>
        <v xml:space="preserve"> </v>
      </c>
      <c r="D72" s="6" t="str">
        <f>IF($G72&lt;&gt;" ",IF(INDEX(meno!$E:$E,MATCH(B72,meno!$A:$A,0),1)=0," ",INDEX(meno!$E:$E,MATCH(B72,meno!$A:$A,0),1))," ")</f>
        <v xml:space="preserve"> </v>
      </c>
      <c r="E72" s="7" t="str">
        <f>IF($B72&lt;&gt;" ",IF(INDEX(meno!$F:$F,MATCH($B72,meno!$A:$A,0),1)=0," ",UPPER(INDEX(meno!$F:$F,MATCH($B72,meno!$A:$A,0),1)))," ")</f>
        <v xml:space="preserve"> </v>
      </c>
      <c r="F72" s="18" t="str">
        <f>IF($G72&lt;&gt;" ",INDEX(meno!$D:$D,MATCH(B72,meno!$A:$A,0),1)," ")</f>
        <v xml:space="preserve"> </v>
      </c>
      <c r="G72" s="5" t="str">
        <f>IF(vysl!$H72="E",IF(HOUR(cas!$B72)=9,"DNF",IF(HOUR(cas!$B72)=8,"DQ",cas!$B72))," ")</f>
        <v xml:space="preserve"> </v>
      </c>
      <c r="H72" s="7" t="str">
        <f t="shared" si="3"/>
        <v xml:space="preserve"> </v>
      </c>
      <c r="I72" s="9" t="str">
        <f>IF($G72&lt;&gt;" ",vysl!$A72," ")</f>
        <v xml:space="preserve"> </v>
      </c>
    </row>
    <row r="73" spans="1:9">
      <c r="A73" s="9" t="str">
        <f t="shared" si="2"/>
        <v xml:space="preserve"> </v>
      </c>
      <c r="B73" s="1" t="str">
        <f>IF($G73 &lt;&gt; " ",cas!A73," ")</f>
        <v xml:space="preserve"> </v>
      </c>
      <c r="C73" s="6" t="str">
        <f>IF($G73&lt;&gt;" ",INDEX(meno!$B:$B,MATCH(B73,meno!$A:$A,0),1)," ")</f>
        <v xml:space="preserve"> </v>
      </c>
      <c r="D73" s="6" t="str">
        <f>IF($G73&lt;&gt;" ",IF(INDEX(meno!$E:$E,MATCH(B73,meno!$A:$A,0),1)=0," ",INDEX(meno!$E:$E,MATCH(B73,meno!$A:$A,0),1))," ")</f>
        <v xml:space="preserve"> </v>
      </c>
      <c r="E73" s="7" t="str">
        <f>IF($B73&lt;&gt;" ",IF(INDEX(meno!$F:$F,MATCH($B73,meno!$A:$A,0),1)=0," ",UPPER(INDEX(meno!$F:$F,MATCH($B73,meno!$A:$A,0),1)))," ")</f>
        <v xml:space="preserve"> </v>
      </c>
      <c r="F73" s="18" t="str">
        <f>IF($G73&lt;&gt;" ",INDEX(meno!$D:$D,MATCH(B73,meno!$A:$A,0),1)," ")</f>
        <v xml:space="preserve"> </v>
      </c>
      <c r="G73" s="5" t="str">
        <f>IF(vysl!$H73="E",IF(HOUR(cas!$B73)=9,"DNF",IF(HOUR(cas!$B73)=8,"DQ",cas!$B73))," ")</f>
        <v xml:space="preserve"> </v>
      </c>
      <c r="H73" s="7" t="str">
        <f t="shared" si="3"/>
        <v xml:space="preserve"> </v>
      </c>
      <c r="I73" s="9" t="str">
        <f>IF($G73&lt;&gt;" ",vysl!$A73," ")</f>
        <v xml:space="preserve"> </v>
      </c>
    </row>
    <row r="74" spans="1:9">
      <c r="A74" s="9" t="str">
        <f t="shared" si="2"/>
        <v xml:space="preserve"> </v>
      </c>
      <c r="B74" s="1" t="str">
        <f>IF($G74 &lt;&gt; " ",cas!A74," ")</f>
        <v xml:space="preserve"> </v>
      </c>
      <c r="C74" s="6" t="str">
        <f>IF($G74&lt;&gt;" ",INDEX(meno!$B:$B,MATCH(B74,meno!$A:$A,0),1)," ")</f>
        <v xml:space="preserve"> </v>
      </c>
      <c r="D74" s="6" t="str">
        <f>IF($G74&lt;&gt;" ",IF(INDEX(meno!$E:$E,MATCH(B74,meno!$A:$A,0),1)=0," ",INDEX(meno!$E:$E,MATCH(B74,meno!$A:$A,0),1))," ")</f>
        <v xml:space="preserve"> </v>
      </c>
      <c r="E74" s="7" t="str">
        <f>IF($B74&lt;&gt;" ",IF(INDEX(meno!$F:$F,MATCH($B74,meno!$A:$A,0),1)=0," ",UPPER(INDEX(meno!$F:$F,MATCH($B74,meno!$A:$A,0),1)))," ")</f>
        <v xml:space="preserve"> </v>
      </c>
      <c r="F74" s="18" t="str">
        <f>IF($G74&lt;&gt;" ",INDEX(meno!$D:$D,MATCH(B74,meno!$A:$A,0),1)," ")</f>
        <v xml:space="preserve"> </v>
      </c>
      <c r="G74" s="5" t="str">
        <f>IF(vysl!$H74="E",IF(HOUR(cas!$B74)=9,"DNF",IF(HOUR(cas!$B74)=8,"DQ",cas!$B74))," ")</f>
        <v xml:space="preserve"> </v>
      </c>
      <c r="H74" s="7" t="str">
        <f t="shared" si="3"/>
        <v xml:space="preserve"> </v>
      </c>
      <c r="I74" s="9" t="str">
        <f>IF($G74&lt;&gt;" ",vysl!$A74," ")</f>
        <v xml:space="preserve"> </v>
      </c>
    </row>
    <row r="75" spans="1:9">
      <c r="A75" s="9" t="str">
        <f t="shared" si="2"/>
        <v xml:space="preserve"> </v>
      </c>
      <c r="B75" s="1" t="str">
        <f>IF($G75 &lt;&gt; " ",cas!A76," ")</f>
        <v xml:space="preserve"> </v>
      </c>
      <c r="C75" s="6" t="str">
        <f>IF($G75&lt;&gt;" ",INDEX(meno!$B:$B,MATCH(B75,meno!$A:$A,0),1)," ")</f>
        <v xml:space="preserve"> </v>
      </c>
      <c r="D75" s="6" t="str">
        <f>IF($G75&lt;&gt;" ",IF(INDEX(meno!$E:$E,MATCH(B75,meno!$A:$A,0),1)=0," ",INDEX(meno!$E:$E,MATCH(B75,meno!$A:$A,0),1))," ")</f>
        <v xml:space="preserve"> </v>
      </c>
      <c r="E75" s="7" t="str">
        <f>IF($B75&lt;&gt;" ",IF(INDEX(meno!$F:$F,MATCH($B75,meno!$A:$A,0),1)=0," ",UPPER(INDEX(meno!$F:$F,MATCH($B75,meno!$A:$A,0),1)))," ")</f>
        <v xml:space="preserve"> </v>
      </c>
      <c r="F75" s="18" t="str">
        <f>IF($G75&lt;&gt;" ",INDEX(meno!$D:$D,MATCH(B75,meno!$A:$A,0),1)," ")</f>
        <v xml:space="preserve"> </v>
      </c>
      <c r="G75" s="5" t="str">
        <f>IF(vysl!$H75="E",IF(HOUR(cas!$B76)=9,"DNF",IF(HOUR(cas!$B76)=8,"DQ",cas!$B76))," ")</f>
        <v xml:space="preserve"> </v>
      </c>
      <c r="H75" s="7" t="str">
        <f t="shared" si="3"/>
        <v xml:space="preserve"> </v>
      </c>
      <c r="I75" s="9" t="str">
        <f>IF($G75&lt;&gt;" ",vysl!$A75," ")</f>
        <v xml:space="preserve"> </v>
      </c>
    </row>
    <row r="76" spans="1:9">
      <c r="A76" s="9">
        <f t="shared" si="2"/>
        <v>3</v>
      </c>
      <c r="B76" s="1">
        <f>IF($G76 &lt;&gt; " ",cas!A77," ")</f>
        <v>51</v>
      </c>
      <c r="C76" s="6" t="str">
        <f>IF($G76&lt;&gt;" ",INDEX(meno!$B:$B,MATCH(B76,meno!$A:$A,0),1)," ")</f>
        <v>Helena Paráková</v>
      </c>
      <c r="D76" s="6" t="str">
        <f>IF($G76&lt;&gt;" ",IF(INDEX(meno!$E:$E,MATCH(B76,meno!$A:$A,0),1)=0," ",INDEX(meno!$E:$E,MATCH(B76,meno!$A:$A,0),1))," ")</f>
        <v>Sv. Jur</v>
      </c>
      <c r="E76" s="7" t="str">
        <f>IF($B76&lt;&gt;" ",IF(INDEX(meno!$F:$F,MATCH($B76,meno!$A:$A,0),1)=0," ",UPPER(INDEX(meno!$F:$F,MATCH($B76,meno!$A:$A,0),1)))," ")</f>
        <v xml:space="preserve"> </v>
      </c>
      <c r="F76" s="18">
        <f>IF($G76&lt;&gt;" ",INDEX(meno!$D:$D,MATCH(B76,meno!$A:$A,0),1)," ")</f>
        <v>1969</v>
      </c>
      <c r="G76" s="5">
        <f>IF(vysl!$H76="E",IF(HOUR(cas!$B77)=9,"DNF",IF(HOUR(cas!$B77)=8,"DQ",cas!$B77))," ")</f>
        <v>0.11232638888888889</v>
      </c>
      <c r="H76" s="7" t="str">
        <f t="shared" si="3"/>
        <v>E</v>
      </c>
      <c r="I76" s="9">
        <f>IF($G76&lt;&gt;" ",vysl!$A76," ")</f>
        <v>75</v>
      </c>
    </row>
    <row r="77" spans="1:9">
      <c r="A77" s="9" t="str">
        <f t="shared" si="2"/>
        <v xml:space="preserve"> </v>
      </c>
      <c r="B77" s="1" t="str">
        <f>IF($G77 &lt;&gt; " ",cas!A78," ")</f>
        <v xml:space="preserve"> </v>
      </c>
      <c r="C77" s="6" t="str">
        <f>IF($G77&lt;&gt;" ",INDEX(meno!$B:$B,MATCH(B77,meno!$A:$A,0),1)," ")</f>
        <v xml:space="preserve"> </v>
      </c>
      <c r="D77" s="6" t="str">
        <f>IF($G77&lt;&gt;" ",IF(INDEX(meno!$E:$E,MATCH(B77,meno!$A:$A,0),1)=0," ",INDEX(meno!$E:$E,MATCH(B77,meno!$A:$A,0),1))," ")</f>
        <v xml:space="preserve"> </v>
      </c>
      <c r="E77" s="7" t="str">
        <f>IF($B77&lt;&gt;" ",IF(INDEX(meno!$F:$F,MATCH($B77,meno!$A:$A,0),1)=0," ",UPPER(INDEX(meno!$F:$F,MATCH($B77,meno!$A:$A,0),1)))," ")</f>
        <v xml:space="preserve"> </v>
      </c>
      <c r="F77" s="18" t="str">
        <f>IF($G77&lt;&gt;" ",INDEX(meno!$D:$D,MATCH(B77,meno!$A:$A,0),1)," ")</f>
        <v xml:space="preserve"> </v>
      </c>
      <c r="G77" s="5" t="str">
        <f>IF(vysl!$H77="E",IF(HOUR(cas!$B78)=9,"DNF",IF(HOUR(cas!$B78)=8,"DQ",cas!$B78))," ")</f>
        <v xml:space="preserve"> </v>
      </c>
      <c r="H77" s="7" t="str">
        <f t="shared" si="3"/>
        <v xml:space="preserve"> </v>
      </c>
      <c r="I77" s="9" t="str">
        <f>IF($G77&lt;&gt;" ",vysl!$A77," ")</f>
        <v xml:space="preserve"> </v>
      </c>
    </row>
    <row r="78" spans="1:9">
      <c r="A78" s="9" t="str">
        <f t="shared" si="2"/>
        <v xml:space="preserve"> </v>
      </c>
      <c r="B78" s="1" t="str">
        <f>IF($G78 &lt;&gt; " ",cas!A79," ")</f>
        <v xml:space="preserve"> </v>
      </c>
      <c r="C78" s="6" t="str">
        <f>IF($G78&lt;&gt;" ",INDEX(meno!$B:$B,MATCH(B78,meno!$A:$A,0),1)," ")</f>
        <v xml:space="preserve"> </v>
      </c>
      <c r="D78" s="6" t="str">
        <f>IF($G78&lt;&gt;" ",IF(INDEX(meno!$E:$E,MATCH(B78,meno!$A:$A,0),1)=0," ",INDEX(meno!$E:$E,MATCH(B78,meno!$A:$A,0),1))," ")</f>
        <v xml:space="preserve"> </v>
      </c>
      <c r="E78" s="7" t="str">
        <f>IF($B78&lt;&gt;" ",IF(INDEX(meno!$F:$F,MATCH($B78,meno!$A:$A,0),1)=0," ",UPPER(INDEX(meno!$F:$F,MATCH($B78,meno!$A:$A,0),1)))," ")</f>
        <v xml:space="preserve"> </v>
      </c>
      <c r="F78" s="18" t="str">
        <f>IF($G78&lt;&gt;" ",INDEX(meno!$D:$D,MATCH(B78,meno!$A:$A,0),1)," ")</f>
        <v xml:space="preserve"> </v>
      </c>
      <c r="G78" s="5" t="str">
        <f>IF(vysl!$H78="E",IF(HOUR(cas!$B79)=9,"DNF",IF(HOUR(cas!$B79)=8,"DQ",cas!$B79))," ")</f>
        <v xml:space="preserve"> </v>
      </c>
      <c r="H78" s="7" t="str">
        <f t="shared" si="3"/>
        <v xml:space="preserve"> </v>
      </c>
      <c r="I78" s="9" t="str">
        <f>IF($G78&lt;&gt;" ",vysl!$A78," ")</f>
        <v xml:space="preserve"> </v>
      </c>
    </row>
    <row r="79" spans="1:9">
      <c r="A79" s="9" t="str">
        <f t="shared" si="2"/>
        <v xml:space="preserve"> </v>
      </c>
      <c r="B79" s="1" t="str">
        <f>IF($G79 &lt;&gt; " ",cas!A80," ")</f>
        <v xml:space="preserve"> </v>
      </c>
      <c r="C79" s="6" t="str">
        <f>IF($G79&lt;&gt;" ",INDEX(meno!$B:$B,MATCH(B79,meno!$A:$A,0),1)," ")</f>
        <v xml:space="preserve"> </v>
      </c>
      <c r="D79" s="6" t="str">
        <f>IF($G79&lt;&gt;" ",IF(INDEX(meno!$E:$E,MATCH(B79,meno!$A:$A,0),1)=0," ",INDEX(meno!$E:$E,MATCH(B79,meno!$A:$A,0),1))," ")</f>
        <v xml:space="preserve"> </v>
      </c>
      <c r="E79" s="7" t="str">
        <f>IF($B79&lt;&gt;" ",IF(INDEX(meno!$F:$F,MATCH($B79,meno!$A:$A,0),1)=0," ",UPPER(INDEX(meno!$F:$F,MATCH($B79,meno!$A:$A,0),1)))," ")</f>
        <v xml:space="preserve"> </v>
      </c>
      <c r="F79" s="18" t="str">
        <f>IF($G79&lt;&gt;" ",INDEX(meno!$D:$D,MATCH(B79,meno!$A:$A,0),1)," ")</f>
        <v xml:space="preserve"> </v>
      </c>
      <c r="G79" s="5" t="str">
        <f>IF(vysl!$H79="E",IF(HOUR(cas!$B80)=9,"DNF",IF(HOUR(cas!$B80)=8,"DQ",cas!$B80))," ")</f>
        <v xml:space="preserve"> </v>
      </c>
      <c r="H79" s="7" t="str">
        <f t="shared" si="3"/>
        <v xml:space="preserve"> </v>
      </c>
      <c r="I79" s="9" t="str">
        <f>IF($G79&lt;&gt;" ",vysl!$A79," ")</f>
        <v xml:space="preserve"> </v>
      </c>
    </row>
    <row r="80" spans="1:9">
      <c r="A80" s="9" t="str">
        <f t="shared" si="2"/>
        <v xml:space="preserve"> </v>
      </c>
      <c r="B80" s="1" t="str">
        <f>IF($G80 &lt;&gt; " ",cas!A81," ")</f>
        <v xml:space="preserve"> </v>
      </c>
      <c r="C80" s="6" t="str">
        <f>IF($G80&lt;&gt;" ",INDEX(meno!$B:$B,MATCH(B80,meno!$A:$A,0),1)," ")</f>
        <v xml:space="preserve"> </v>
      </c>
      <c r="D80" s="6" t="str">
        <f>IF($G80&lt;&gt;" ",IF(INDEX(meno!$E:$E,MATCH(B80,meno!$A:$A,0),1)=0," ",INDEX(meno!$E:$E,MATCH(B80,meno!$A:$A,0),1))," ")</f>
        <v xml:space="preserve"> </v>
      </c>
      <c r="E80" s="7" t="str">
        <f>IF($B80&lt;&gt;" ",IF(INDEX(meno!$F:$F,MATCH($B80,meno!$A:$A,0),1)=0," ",UPPER(INDEX(meno!$F:$F,MATCH($B80,meno!$A:$A,0),1)))," ")</f>
        <v xml:space="preserve"> </v>
      </c>
      <c r="F80" s="18" t="str">
        <f>IF($G80&lt;&gt;" ",INDEX(meno!$D:$D,MATCH(B80,meno!$A:$A,0),1)," ")</f>
        <v xml:space="preserve"> </v>
      </c>
      <c r="G80" s="5" t="str">
        <f>IF(vysl!$H80="E",IF(HOUR(cas!$B81)=9,"DNF",IF(HOUR(cas!$B81)=8,"DQ",cas!$B81))," ")</f>
        <v xml:space="preserve"> </v>
      </c>
      <c r="H80" s="7" t="str">
        <f t="shared" si="3"/>
        <v xml:space="preserve"> </v>
      </c>
      <c r="I80" s="9" t="str">
        <f>IF($G80&lt;&gt;" ",vysl!$A80," ")</f>
        <v xml:space="preserve"> </v>
      </c>
    </row>
    <row r="81" spans="1:9">
      <c r="A81" s="9" t="str">
        <f t="shared" si="2"/>
        <v xml:space="preserve"> </v>
      </c>
      <c r="B81" s="1" t="str">
        <f>IF($G81 &lt;&gt; " ",cas!A82," ")</f>
        <v xml:space="preserve"> </v>
      </c>
      <c r="C81" s="6" t="str">
        <f>IF($G81&lt;&gt;" ",INDEX(meno!$B:$B,MATCH(B81,meno!$A:$A,0),1)," ")</f>
        <v xml:space="preserve"> </v>
      </c>
      <c r="D81" s="6" t="str">
        <f>IF($G81&lt;&gt;" ",IF(INDEX(meno!$E:$E,MATCH(B81,meno!$A:$A,0),1)=0," ",INDEX(meno!$E:$E,MATCH(B81,meno!$A:$A,0),1))," ")</f>
        <v xml:space="preserve"> </v>
      </c>
      <c r="E81" s="7" t="str">
        <f>IF($B81&lt;&gt;" ",IF(INDEX(meno!$F:$F,MATCH($B81,meno!$A:$A,0),1)=0," ",UPPER(INDEX(meno!$F:$F,MATCH($B81,meno!$A:$A,0),1)))," ")</f>
        <v xml:space="preserve"> </v>
      </c>
      <c r="F81" s="18" t="str">
        <f>IF($G81&lt;&gt;" ",INDEX(meno!$D:$D,MATCH(B81,meno!$A:$A,0),1)," ")</f>
        <v xml:space="preserve"> </v>
      </c>
      <c r="G81" s="5" t="str">
        <f>IF(vysl!$H81="E",IF(HOUR(cas!$B82)=9,"DNF",IF(HOUR(cas!$B82)=8,"DQ",cas!$B82))," ")</f>
        <v xml:space="preserve"> </v>
      </c>
      <c r="H81" s="7" t="str">
        <f t="shared" si="3"/>
        <v xml:space="preserve"> </v>
      </c>
      <c r="I81" s="9" t="str">
        <f>IF($G81&lt;&gt;" ",vysl!$A81," ")</f>
        <v xml:space="preserve"> </v>
      </c>
    </row>
    <row r="82" spans="1:9">
      <c r="A82" s="9" t="str">
        <f t="shared" si="2"/>
        <v xml:space="preserve"> </v>
      </c>
      <c r="B82" s="1" t="str">
        <f>IF($G82 &lt;&gt; " ",cas!A83," ")</f>
        <v xml:space="preserve"> </v>
      </c>
      <c r="C82" s="6" t="str">
        <f>IF($G82&lt;&gt;" ",INDEX(meno!$B:$B,MATCH(B82,meno!$A:$A,0),1)," ")</f>
        <v xml:space="preserve"> </v>
      </c>
      <c r="D82" s="6" t="str">
        <f>IF($G82&lt;&gt;" ",IF(INDEX(meno!$E:$E,MATCH(B82,meno!$A:$A,0),1)=0," ",INDEX(meno!$E:$E,MATCH(B82,meno!$A:$A,0),1))," ")</f>
        <v xml:space="preserve"> </v>
      </c>
      <c r="E82" s="7" t="str">
        <f>IF($B82&lt;&gt;" ",IF(INDEX(meno!$F:$F,MATCH($B82,meno!$A:$A,0),1)=0," ",UPPER(INDEX(meno!$F:$F,MATCH($B82,meno!$A:$A,0),1)))," ")</f>
        <v xml:space="preserve"> </v>
      </c>
      <c r="F82" s="18" t="str">
        <f>IF($G82&lt;&gt;" ",INDEX(meno!$D:$D,MATCH(B82,meno!$A:$A,0),1)," ")</f>
        <v xml:space="preserve"> </v>
      </c>
      <c r="G82" s="5" t="str">
        <f>IF(vysl!$H82="E",IF(HOUR(cas!$B83)=9,"DNF",IF(HOUR(cas!$B83)=8,"DQ",cas!$B83))," ")</f>
        <v xml:space="preserve"> </v>
      </c>
      <c r="H82" s="7" t="str">
        <f t="shared" si="3"/>
        <v xml:space="preserve"> </v>
      </c>
      <c r="I82" s="9" t="str">
        <f>IF($G82&lt;&gt;" ",vysl!$A82," ")</f>
        <v xml:space="preserve"> </v>
      </c>
    </row>
    <row r="83" spans="1:9">
      <c r="A83" s="9" t="str">
        <f t="shared" si="2"/>
        <v xml:space="preserve"> </v>
      </c>
      <c r="B83" s="1" t="str">
        <f>IF($G83 &lt;&gt; " ",cas!A84," ")</f>
        <v xml:space="preserve"> </v>
      </c>
      <c r="C83" s="6" t="str">
        <f>IF($G83&lt;&gt;" ",INDEX(meno!$B:$B,MATCH(B83,meno!$A:$A,0),1)," ")</f>
        <v xml:space="preserve"> </v>
      </c>
      <c r="D83" s="6" t="str">
        <f>IF($G83&lt;&gt;" ",IF(INDEX(meno!$E:$E,MATCH(B83,meno!$A:$A,0),1)=0," ",INDEX(meno!$E:$E,MATCH(B83,meno!$A:$A,0),1))," ")</f>
        <v xml:space="preserve"> </v>
      </c>
      <c r="E83" s="7" t="str">
        <f>IF($B83&lt;&gt;" ",IF(INDEX(meno!$F:$F,MATCH($B83,meno!$A:$A,0),1)=0," ",UPPER(INDEX(meno!$F:$F,MATCH($B83,meno!$A:$A,0),1)))," ")</f>
        <v xml:space="preserve"> </v>
      </c>
      <c r="F83" s="18" t="str">
        <f>IF($G83&lt;&gt;" ",INDEX(meno!$D:$D,MATCH(B83,meno!$A:$A,0),1)," ")</f>
        <v xml:space="preserve"> </v>
      </c>
      <c r="G83" s="5" t="str">
        <f>IF(vysl!$H83="E",IF(HOUR(cas!$B84)=9,"DNF",IF(HOUR(cas!$B84)=8,"DQ",cas!$B84))," ")</f>
        <v xml:space="preserve"> </v>
      </c>
      <c r="H83" s="7" t="str">
        <f t="shared" si="3"/>
        <v xml:space="preserve"> </v>
      </c>
      <c r="I83" s="9" t="str">
        <f>IF($G83&lt;&gt;" ",vysl!$A83," ")</f>
        <v xml:space="preserve"> </v>
      </c>
    </row>
    <row r="84" spans="1:9">
      <c r="A84" s="9" t="str">
        <f t="shared" si="2"/>
        <v xml:space="preserve"> </v>
      </c>
      <c r="B84" s="1" t="str">
        <f>IF($G84 &lt;&gt; " ",cas!A85," ")</f>
        <v xml:space="preserve"> </v>
      </c>
      <c r="C84" s="6" t="str">
        <f>IF($G84&lt;&gt;" ",INDEX(meno!$B:$B,MATCH(B84,meno!$A:$A,0),1)," ")</f>
        <v xml:space="preserve"> </v>
      </c>
      <c r="D84" s="6" t="str">
        <f>IF($G84&lt;&gt;" ",IF(INDEX(meno!$E:$E,MATCH(B84,meno!$A:$A,0),1)=0," ",INDEX(meno!$E:$E,MATCH(B84,meno!$A:$A,0),1))," ")</f>
        <v xml:space="preserve"> </v>
      </c>
      <c r="E84" s="7" t="str">
        <f>IF($B84&lt;&gt;" ",IF(INDEX(meno!$F:$F,MATCH($B84,meno!$A:$A,0),1)=0," ",UPPER(INDEX(meno!$F:$F,MATCH($B84,meno!$A:$A,0),1)))," ")</f>
        <v xml:space="preserve"> </v>
      </c>
      <c r="F84" s="18" t="str">
        <f>IF($G84&lt;&gt;" ",INDEX(meno!$D:$D,MATCH(B84,meno!$A:$A,0),1)," ")</f>
        <v xml:space="preserve"> </v>
      </c>
      <c r="G84" s="5" t="str">
        <f>IF(vysl!$H84="E",IF(HOUR(cas!$B85)=9,"DNF",IF(HOUR(cas!$B85)=8,"DQ",cas!$B85))," ")</f>
        <v xml:space="preserve"> </v>
      </c>
      <c r="H84" s="7" t="str">
        <f t="shared" si="3"/>
        <v xml:space="preserve"> </v>
      </c>
      <c r="I84" s="9" t="str">
        <f>IF($G84&lt;&gt;" ",vysl!$A84," ")</f>
        <v xml:space="preserve"> </v>
      </c>
    </row>
    <row r="85" spans="1:9">
      <c r="A85" s="9" t="str">
        <f t="shared" si="2"/>
        <v xml:space="preserve"> </v>
      </c>
      <c r="B85" s="1" t="str">
        <f>IF($G85 &lt;&gt; " ",cas!A86," ")</f>
        <v xml:space="preserve"> </v>
      </c>
      <c r="C85" s="6" t="str">
        <f>IF($G85&lt;&gt;" ",INDEX(meno!$B:$B,MATCH(B85,meno!$A:$A,0),1)," ")</f>
        <v xml:space="preserve"> </v>
      </c>
      <c r="D85" s="6" t="str">
        <f>IF($G85&lt;&gt;" ",IF(INDEX(meno!$E:$E,MATCH(B85,meno!$A:$A,0),1)=0," ",INDEX(meno!$E:$E,MATCH(B85,meno!$A:$A,0),1))," ")</f>
        <v xml:space="preserve"> </v>
      </c>
      <c r="E85" s="7" t="str">
        <f>IF($B85&lt;&gt;" ",IF(INDEX(meno!$F:$F,MATCH($B85,meno!$A:$A,0),1)=0," ",UPPER(INDEX(meno!$F:$F,MATCH($B85,meno!$A:$A,0),1)))," ")</f>
        <v xml:space="preserve"> </v>
      </c>
      <c r="F85" s="18" t="str">
        <f>IF($G85&lt;&gt;" ",INDEX(meno!$D:$D,MATCH(B85,meno!$A:$A,0),1)," ")</f>
        <v xml:space="preserve"> </v>
      </c>
      <c r="G85" s="5" t="str">
        <f>IF(vysl!$H85="E",IF(HOUR(cas!$B86)=9,"DNF",IF(HOUR(cas!$B86)=8,"DQ",cas!$B86))," ")</f>
        <v xml:space="preserve"> </v>
      </c>
      <c r="H85" s="7" t="str">
        <f t="shared" si="3"/>
        <v xml:space="preserve"> </v>
      </c>
      <c r="I85" s="9" t="str">
        <f>IF($G85&lt;&gt;" ",vysl!$A85," ")</f>
        <v xml:space="preserve"> </v>
      </c>
    </row>
    <row r="86" spans="1:9">
      <c r="A86" s="9" t="str">
        <f t="shared" si="2"/>
        <v xml:space="preserve"> </v>
      </c>
      <c r="B86" s="1" t="str">
        <f>IF($G86 &lt;&gt; " ",cas!A87," ")</f>
        <v xml:space="preserve"> </v>
      </c>
      <c r="C86" s="6" t="str">
        <f>IF($G86&lt;&gt;" ",INDEX(meno!$B:$B,MATCH(B86,meno!$A:$A,0),1)," ")</f>
        <v xml:space="preserve"> </v>
      </c>
      <c r="D86" s="6" t="str">
        <f>IF($G86&lt;&gt;" ",IF(INDEX(meno!$E:$E,MATCH(B86,meno!$A:$A,0),1)=0," ",INDEX(meno!$E:$E,MATCH(B86,meno!$A:$A,0),1))," ")</f>
        <v xml:space="preserve"> </v>
      </c>
      <c r="E86" s="7" t="str">
        <f>IF($B86&lt;&gt;" ",IF(INDEX(meno!$F:$F,MATCH($B86,meno!$A:$A,0),1)=0," ",UPPER(INDEX(meno!$F:$F,MATCH($B86,meno!$A:$A,0),1)))," ")</f>
        <v xml:space="preserve"> </v>
      </c>
      <c r="F86" s="18" t="str">
        <f>IF($G86&lt;&gt;" ",INDEX(meno!$D:$D,MATCH(B86,meno!$A:$A,0),1)," ")</f>
        <v xml:space="preserve"> </v>
      </c>
      <c r="G86" s="5" t="str">
        <f>IF(vysl!$H86="E",IF(HOUR(cas!$B87)=9,"DNF",IF(HOUR(cas!$B87)=8,"DQ",cas!$B87))," ")</f>
        <v xml:space="preserve"> </v>
      </c>
      <c r="H86" s="7" t="str">
        <f t="shared" si="3"/>
        <v xml:space="preserve"> </v>
      </c>
      <c r="I86" s="9" t="str">
        <f>IF($G86&lt;&gt;" ",vysl!$A86," ")</f>
        <v xml:space="preserve"> </v>
      </c>
    </row>
    <row r="87" spans="1:9">
      <c r="A87" s="9" t="str">
        <f t="shared" si="2"/>
        <v xml:space="preserve"> </v>
      </c>
      <c r="B87" s="1" t="str">
        <f>IF($G87 &lt;&gt; " ",cas!A88," ")</f>
        <v xml:space="preserve"> </v>
      </c>
      <c r="C87" s="6" t="str">
        <f>IF($G87&lt;&gt;" ",INDEX(meno!$B:$B,MATCH(B87,meno!$A:$A,0),1)," ")</f>
        <v xml:space="preserve"> </v>
      </c>
      <c r="D87" s="6" t="str">
        <f>IF($G87&lt;&gt;" ",IF(INDEX(meno!$E:$E,MATCH(B87,meno!$A:$A,0),1)=0," ",INDEX(meno!$E:$E,MATCH(B87,meno!$A:$A,0),1))," ")</f>
        <v xml:space="preserve"> </v>
      </c>
      <c r="E87" s="7" t="str">
        <f>IF($B87&lt;&gt;" ",IF(INDEX(meno!$F:$F,MATCH($B87,meno!$A:$A,0),1)=0," ",UPPER(INDEX(meno!$F:$F,MATCH($B87,meno!$A:$A,0),1)))," ")</f>
        <v xml:space="preserve"> </v>
      </c>
      <c r="F87" s="18" t="str">
        <f>IF($G87&lt;&gt;" ",INDEX(meno!$D:$D,MATCH(B87,meno!$A:$A,0),1)," ")</f>
        <v xml:space="preserve"> </v>
      </c>
      <c r="G87" s="5" t="str">
        <f>IF(vysl!$H87="E",IF(HOUR(cas!$B88)=9,"DNF",IF(HOUR(cas!$B88)=8,"DQ",cas!$B88))," ")</f>
        <v xml:space="preserve"> </v>
      </c>
      <c r="H87" s="7" t="str">
        <f t="shared" si="3"/>
        <v xml:space="preserve"> </v>
      </c>
      <c r="I87" s="9" t="str">
        <f>IF($G87&lt;&gt;" ",vysl!$A87," ")</f>
        <v xml:space="preserve"> </v>
      </c>
    </row>
    <row r="88" spans="1:9">
      <c r="A88" s="9" t="str">
        <f t="shared" si="2"/>
        <v xml:space="preserve"> </v>
      </c>
      <c r="B88" s="1" t="str">
        <f>IF($G88 &lt;&gt; " ",cas!A89," ")</f>
        <v xml:space="preserve"> </v>
      </c>
      <c r="C88" s="6" t="str">
        <f>IF($G88&lt;&gt;" ",INDEX(meno!$B:$B,MATCH(B88,meno!$A:$A,0),1)," ")</f>
        <v xml:space="preserve"> </v>
      </c>
      <c r="D88" s="6" t="str">
        <f>IF($G88&lt;&gt;" ",IF(INDEX(meno!$E:$E,MATCH(B88,meno!$A:$A,0),1)=0," ",INDEX(meno!$E:$E,MATCH(B88,meno!$A:$A,0),1))," ")</f>
        <v xml:space="preserve"> </v>
      </c>
      <c r="E88" s="7" t="str">
        <f>IF($B88&lt;&gt;" ",IF(INDEX(meno!$F:$F,MATCH($B88,meno!$A:$A,0),1)=0," ",UPPER(INDEX(meno!$F:$F,MATCH($B88,meno!$A:$A,0),1)))," ")</f>
        <v xml:space="preserve"> </v>
      </c>
      <c r="F88" s="18" t="str">
        <f>IF($G88&lt;&gt;" ",INDEX(meno!$D:$D,MATCH(B88,meno!$A:$A,0),1)," ")</f>
        <v xml:space="preserve"> </v>
      </c>
      <c r="G88" s="5" t="str">
        <f>IF(vysl!$H88="E",IF(HOUR(cas!$B89)=9,"DNF",IF(HOUR(cas!$B89)=8,"DQ",cas!$B89))," ")</f>
        <v xml:space="preserve"> </v>
      </c>
      <c r="H88" s="7" t="str">
        <f t="shared" si="3"/>
        <v xml:space="preserve"> </v>
      </c>
      <c r="I88" s="9" t="str">
        <f>IF($G88&lt;&gt;" ",vysl!$A88," ")</f>
        <v xml:space="preserve"> </v>
      </c>
    </row>
    <row r="89" spans="1:9">
      <c r="A89" s="9" t="str">
        <f t="shared" si="2"/>
        <v xml:space="preserve"> </v>
      </c>
      <c r="B89" s="1" t="str">
        <f>IF($G89 &lt;&gt; " ",cas!A90," ")</f>
        <v xml:space="preserve"> </v>
      </c>
      <c r="C89" s="6" t="str">
        <f>IF($G89&lt;&gt;" ",INDEX(meno!$B:$B,MATCH(B89,meno!$A:$A,0),1)," ")</f>
        <v xml:space="preserve"> </v>
      </c>
      <c r="D89" s="6" t="str">
        <f>IF($G89&lt;&gt;" ",IF(INDEX(meno!$E:$E,MATCH(B89,meno!$A:$A,0),1)=0," ",INDEX(meno!$E:$E,MATCH(B89,meno!$A:$A,0),1))," ")</f>
        <v xml:space="preserve"> </v>
      </c>
      <c r="E89" s="7" t="str">
        <f>IF($B89&lt;&gt;" ",IF(INDEX(meno!$F:$F,MATCH($B89,meno!$A:$A,0),1)=0," ",UPPER(INDEX(meno!$F:$F,MATCH($B89,meno!$A:$A,0),1)))," ")</f>
        <v xml:space="preserve"> </v>
      </c>
      <c r="F89" s="18" t="str">
        <f>IF($G89&lt;&gt;" ",INDEX(meno!$D:$D,MATCH(B89,meno!$A:$A,0),1)," ")</f>
        <v xml:space="preserve"> </v>
      </c>
      <c r="G89" s="5" t="str">
        <f>IF(vysl!$H89="E",IF(HOUR(cas!$B90)=9,"DNF",IF(HOUR(cas!$B90)=8,"DQ",cas!$B90))," ")</f>
        <v xml:space="preserve"> </v>
      </c>
      <c r="H89" s="7" t="str">
        <f t="shared" si="3"/>
        <v xml:space="preserve"> </v>
      </c>
      <c r="I89" s="9" t="str">
        <f>IF($G89&lt;&gt;" ",vysl!$A89," ")</f>
        <v xml:space="preserve"> </v>
      </c>
    </row>
    <row r="90" spans="1:9">
      <c r="A90" s="9" t="str">
        <f t="shared" si="2"/>
        <v xml:space="preserve"> </v>
      </c>
      <c r="B90" s="1" t="str">
        <f>IF($G90 &lt;&gt; " ",cas!A91," ")</f>
        <v xml:space="preserve"> </v>
      </c>
      <c r="C90" s="6" t="str">
        <f>IF($G90&lt;&gt;" ",INDEX(meno!$B:$B,MATCH(B90,meno!$A:$A,0),1)," ")</f>
        <v xml:space="preserve"> </v>
      </c>
      <c r="D90" s="6" t="str">
        <f>IF($G90&lt;&gt;" ",IF(INDEX(meno!$E:$E,MATCH(B90,meno!$A:$A,0),1)=0," ",INDEX(meno!$E:$E,MATCH(B90,meno!$A:$A,0),1))," ")</f>
        <v xml:space="preserve"> </v>
      </c>
      <c r="E90" s="7" t="str">
        <f>IF($B90&lt;&gt;" ",IF(INDEX(meno!$F:$F,MATCH($B90,meno!$A:$A,0),1)=0," ",UPPER(INDEX(meno!$F:$F,MATCH($B90,meno!$A:$A,0),1)))," ")</f>
        <v xml:space="preserve"> </v>
      </c>
      <c r="F90" s="18" t="str">
        <f>IF($G90&lt;&gt;" ",INDEX(meno!$D:$D,MATCH(B90,meno!$A:$A,0),1)," ")</f>
        <v xml:space="preserve"> </v>
      </c>
      <c r="G90" s="5" t="str">
        <f>IF(vysl!$H90="E",IF(HOUR(cas!$B91)=9,"DNF",IF(HOUR(cas!$B91)=8,"DQ",cas!$B91))," ")</f>
        <v xml:space="preserve"> </v>
      </c>
      <c r="H90" s="7" t="str">
        <f t="shared" si="3"/>
        <v xml:space="preserve"> </v>
      </c>
      <c r="I90" s="9" t="str">
        <f>IF($G90&lt;&gt;" ",vysl!$A90," ")</f>
        <v xml:space="preserve"> </v>
      </c>
    </row>
    <row r="91" spans="1:9">
      <c r="A91" s="9" t="str">
        <f t="shared" si="2"/>
        <v xml:space="preserve"> </v>
      </c>
      <c r="B91" s="1" t="str">
        <f>IF($G91 &lt;&gt; " ",cas!A92," ")</f>
        <v xml:space="preserve"> </v>
      </c>
      <c r="C91" s="6" t="str">
        <f>IF($G91&lt;&gt;" ",INDEX(meno!$B:$B,MATCH(B91,meno!$A:$A,0),1)," ")</f>
        <v xml:space="preserve"> </v>
      </c>
      <c r="D91" s="6" t="str">
        <f>IF($G91&lt;&gt;" ",IF(INDEX(meno!$E:$E,MATCH(B91,meno!$A:$A,0),1)=0," ",INDEX(meno!$E:$E,MATCH(B91,meno!$A:$A,0),1))," ")</f>
        <v xml:space="preserve"> </v>
      </c>
      <c r="E91" s="7" t="str">
        <f>IF($B91&lt;&gt;" ",IF(INDEX(meno!$F:$F,MATCH($B91,meno!$A:$A,0),1)=0," ",UPPER(INDEX(meno!$F:$F,MATCH($B91,meno!$A:$A,0),1)))," ")</f>
        <v xml:space="preserve"> </v>
      </c>
      <c r="F91" s="18" t="str">
        <f>IF($G91&lt;&gt;" ",INDEX(meno!$D:$D,MATCH(B91,meno!$A:$A,0),1)," ")</f>
        <v xml:space="preserve"> </v>
      </c>
      <c r="G91" s="5" t="str">
        <f>IF(vysl!$H91="E",IF(HOUR(cas!$B92)=9,"DNF",IF(HOUR(cas!$B92)=8,"DQ",cas!$B92))," ")</f>
        <v xml:space="preserve"> </v>
      </c>
      <c r="H91" s="7" t="str">
        <f t="shared" si="3"/>
        <v xml:space="preserve"> </v>
      </c>
      <c r="I91" s="9" t="str">
        <f>IF($G91&lt;&gt;" ",vysl!$A91," ")</f>
        <v xml:space="preserve"> </v>
      </c>
    </row>
    <row r="92" spans="1:9">
      <c r="A92" s="9" t="str">
        <f t="shared" si="2"/>
        <v xml:space="preserve"> </v>
      </c>
      <c r="B92" s="1" t="str">
        <f>IF($G92 &lt;&gt; " ",cas!A93," ")</f>
        <v xml:space="preserve"> </v>
      </c>
      <c r="C92" s="6" t="str">
        <f>IF($G92&lt;&gt;" ",INDEX(meno!$B:$B,MATCH(B92,meno!$A:$A,0),1)," ")</f>
        <v xml:space="preserve"> </v>
      </c>
      <c r="D92" s="6" t="str">
        <f>IF($G92&lt;&gt;" ",IF(INDEX(meno!$E:$E,MATCH(B92,meno!$A:$A,0),1)=0," ",INDEX(meno!$E:$E,MATCH(B92,meno!$A:$A,0),1))," ")</f>
        <v xml:space="preserve"> </v>
      </c>
      <c r="E92" s="7" t="str">
        <f>IF($B92&lt;&gt;" ",IF(INDEX(meno!$F:$F,MATCH($B92,meno!$A:$A,0),1)=0," ",UPPER(INDEX(meno!$F:$F,MATCH($B92,meno!$A:$A,0),1)))," ")</f>
        <v xml:space="preserve"> </v>
      </c>
      <c r="F92" s="18" t="str">
        <f>IF($G92&lt;&gt;" ",INDEX(meno!$D:$D,MATCH(B92,meno!$A:$A,0),1)," ")</f>
        <v xml:space="preserve"> </v>
      </c>
      <c r="G92" s="5" t="str">
        <f>IF(vysl!$H92="E",IF(HOUR(cas!$B93)=9,"DNF",IF(HOUR(cas!$B93)=8,"DQ",cas!$B93))," ")</f>
        <v xml:space="preserve"> </v>
      </c>
      <c r="H92" s="7" t="str">
        <f t="shared" si="3"/>
        <v xml:space="preserve"> </v>
      </c>
      <c r="I92" s="9" t="str">
        <f>IF($G92&lt;&gt;" ",vysl!$A92," ")</f>
        <v xml:space="preserve"> </v>
      </c>
    </row>
    <row r="93" spans="1:9">
      <c r="A93" s="9" t="str">
        <f t="shared" si="2"/>
        <v xml:space="preserve"> </v>
      </c>
      <c r="B93" s="1" t="str">
        <f>IF($G93 &lt;&gt; " ",cas!A94," ")</f>
        <v xml:space="preserve"> </v>
      </c>
      <c r="C93" s="6" t="str">
        <f>IF($G93&lt;&gt;" ",INDEX(meno!$B:$B,MATCH(B93,meno!$A:$A,0),1)," ")</f>
        <v xml:space="preserve"> </v>
      </c>
      <c r="D93" s="6" t="str">
        <f>IF($G93&lt;&gt;" ",IF(INDEX(meno!$E:$E,MATCH(B93,meno!$A:$A,0),1)=0," ",INDEX(meno!$E:$E,MATCH(B93,meno!$A:$A,0),1))," ")</f>
        <v xml:space="preserve"> </v>
      </c>
      <c r="E93" s="7" t="str">
        <f>IF($B93&lt;&gt;" ",IF(INDEX(meno!$F:$F,MATCH($B93,meno!$A:$A,0),1)=0," ",UPPER(INDEX(meno!$F:$F,MATCH($B93,meno!$A:$A,0),1)))," ")</f>
        <v xml:space="preserve"> </v>
      </c>
      <c r="F93" s="18" t="str">
        <f>IF($G93&lt;&gt;" ",INDEX(meno!$D:$D,MATCH(B93,meno!$A:$A,0),1)," ")</f>
        <v xml:space="preserve"> </v>
      </c>
      <c r="G93" s="5" t="str">
        <f>IF(vysl!$H93="E",IF(HOUR(cas!$B94)=9,"DNF",IF(HOUR(cas!$B94)=8,"DQ",cas!$B94))," ")</f>
        <v xml:space="preserve"> </v>
      </c>
      <c r="H93" s="7" t="str">
        <f t="shared" si="3"/>
        <v xml:space="preserve"> </v>
      </c>
      <c r="I93" s="9" t="str">
        <f>IF($G93&lt;&gt;" ",vysl!$A93," ")</f>
        <v xml:space="preserve"> </v>
      </c>
    </row>
    <row r="94" spans="1:9">
      <c r="A94" s="9" t="str">
        <f t="shared" si="2"/>
        <v xml:space="preserve"> </v>
      </c>
      <c r="B94" s="1" t="str">
        <f>IF($G94 &lt;&gt; " ",cas!A95," ")</f>
        <v xml:space="preserve"> </v>
      </c>
      <c r="C94" s="6" t="str">
        <f>IF($G94&lt;&gt;" ",INDEX(meno!$B:$B,MATCH(B94,meno!$A:$A,0),1)," ")</f>
        <v xml:space="preserve"> </v>
      </c>
      <c r="D94" s="6" t="str">
        <f>IF($G94&lt;&gt;" ",IF(INDEX(meno!$E:$E,MATCH(B94,meno!$A:$A,0),1)=0," ",INDEX(meno!$E:$E,MATCH(B94,meno!$A:$A,0),1))," ")</f>
        <v xml:space="preserve"> </v>
      </c>
      <c r="E94" s="7" t="str">
        <f>IF($B94&lt;&gt;" ",IF(INDEX(meno!$F:$F,MATCH($B94,meno!$A:$A,0),1)=0," ",UPPER(INDEX(meno!$F:$F,MATCH($B94,meno!$A:$A,0),1)))," ")</f>
        <v xml:space="preserve"> </v>
      </c>
      <c r="F94" s="18" t="str">
        <f>IF($G94&lt;&gt;" ",INDEX(meno!$D:$D,MATCH(B94,meno!$A:$A,0),1)," ")</f>
        <v xml:space="preserve"> </v>
      </c>
      <c r="G94" s="5" t="str">
        <f>IF(vysl!$H94="E",IF(HOUR(cas!$B95)=9,"DNF",IF(HOUR(cas!$B95)=8,"DQ",cas!$B95))," ")</f>
        <v xml:space="preserve"> </v>
      </c>
      <c r="H94" s="7" t="str">
        <f t="shared" si="3"/>
        <v xml:space="preserve"> </v>
      </c>
      <c r="I94" s="9" t="str">
        <f>IF($G94&lt;&gt;" ",vysl!$A94," ")</f>
        <v xml:space="preserve"> </v>
      </c>
    </row>
    <row r="95" spans="1:9">
      <c r="A95" s="9" t="str">
        <f t="shared" si="2"/>
        <v xml:space="preserve"> </v>
      </c>
      <c r="B95" s="1" t="str">
        <f>IF($G95 &lt;&gt; " ",cas!A96," ")</f>
        <v xml:space="preserve"> </v>
      </c>
      <c r="C95" s="6" t="str">
        <f>IF($G95&lt;&gt;" ",INDEX(meno!$B:$B,MATCH(B95,meno!$A:$A,0),1)," ")</f>
        <v xml:space="preserve"> </v>
      </c>
      <c r="D95" s="6" t="str">
        <f>IF($G95&lt;&gt;" ",IF(INDEX(meno!$E:$E,MATCH(B95,meno!$A:$A,0),1)=0," ",INDEX(meno!$E:$E,MATCH(B95,meno!$A:$A,0),1))," ")</f>
        <v xml:space="preserve"> </v>
      </c>
      <c r="E95" s="7" t="str">
        <f>IF($B95&lt;&gt;" ",IF(INDEX(meno!$F:$F,MATCH($B95,meno!$A:$A,0),1)=0," ",UPPER(INDEX(meno!$F:$F,MATCH($B95,meno!$A:$A,0),1)))," ")</f>
        <v xml:space="preserve"> </v>
      </c>
      <c r="F95" s="18" t="str">
        <f>IF($G95&lt;&gt;" ",INDEX(meno!$D:$D,MATCH(B95,meno!$A:$A,0),1)," ")</f>
        <v xml:space="preserve"> </v>
      </c>
      <c r="G95" s="5" t="str">
        <f>IF(vysl!$H95="E",IF(HOUR(cas!$B96)=9,"DNF",IF(HOUR(cas!$B96)=8,"DQ",cas!$B96))," ")</f>
        <v xml:space="preserve"> </v>
      </c>
      <c r="H95" s="7" t="str">
        <f t="shared" si="3"/>
        <v xml:space="preserve"> </v>
      </c>
      <c r="I95" s="9" t="str">
        <f>IF($G95&lt;&gt;" ",vysl!$A95," ")</f>
        <v xml:space="preserve"> </v>
      </c>
    </row>
    <row r="96" spans="1:9">
      <c r="A96" s="9" t="str">
        <f t="shared" si="2"/>
        <v xml:space="preserve"> </v>
      </c>
      <c r="B96" s="1" t="str">
        <f>IF($G96 &lt;&gt; " ",cas!A97," ")</f>
        <v xml:space="preserve"> </v>
      </c>
      <c r="C96" s="6" t="str">
        <f>IF($G96&lt;&gt;" ",INDEX(meno!$B:$B,MATCH(B96,meno!$A:$A,0),1)," ")</f>
        <v xml:space="preserve"> </v>
      </c>
      <c r="D96" s="6" t="str">
        <f>IF($G96&lt;&gt;" ",IF(INDEX(meno!$E:$E,MATCH(B96,meno!$A:$A,0),1)=0," ",INDEX(meno!$E:$E,MATCH(B96,meno!$A:$A,0),1))," ")</f>
        <v xml:space="preserve"> </v>
      </c>
      <c r="E96" s="7" t="str">
        <f>IF($B96&lt;&gt;" ",IF(INDEX(meno!$F:$F,MATCH($B96,meno!$A:$A,0),1)=0," ",UPPER(INDEX(meno!$F:$F,MATCH($B96,meno!$A:$A,0),1)))," ")</f>
        <v xml:space="preserve"> </v>
      </c>
      <c r="F96" s="18" t="str">
        <f>IF($G96&lt;&gt;" ",INDEX(meno!$D:$D,MATCH(B96,meno!$A:$A,0),1)," ")</f>
        <v xml:space="preserve"> </v>
      </c>
      <c r="G96" s="5" t="str">
        <f>IF(vysl!$H96="E",IF(HOUR(cas!$B97)=9,"DNF",IF(HOUR(cas!$B97)=8,"DQ",cas!$B97))," ")</f>
        <v xml:space="preserve"> </v>
      </c>
      <c r="H96" s="7" t="str">
        <f t="shared" si="3"/>
        <v xml:space="preserve"> </v>
      </c>
      <c r="I96" s="9" t="str">
        <f>IF($G96&lt;&gt;" ",vysl!$A96," ")</f>
        <v xml:space="preserve"> </v>
      </c>
    </row>
    <row r="97" spans="1:9">
      <c r="A97" s="9" t="str">
        <f t="shared" si="2"/>
        <v xml:space="preserve"> </v>
      </c>
      <c r="B97" s="1" t="str">
        <f>IF($G97 &lt;&gt; " ",cas!A98," ")</f>
        <v xml:space="preserve"> </v>
      </c>
      <c r="C97" s="6" t="str">
        <f>IF($G97&lt;&gt;" ",INDEX(meno!$B:$B,MATCH(B97,meno!$A:$A,0),1)," ")</f>
        <v xml:space="preserve"> </v>
      </c>
      <c r="D97" s="6" t="str">
        <f>IF($G97&lt;&gt;" ",IF(INDEX(meno!$E:$E,MATCH(B97,meno!$A:$A,0),1)=0," ",INDEX(meno!$E:$E,MATCH(B97,meno!$A:$A,0),1))," ")</f>
        <v xml:space="preserve"> </v>
      </c>
      <c r="E97" s="7" t="str">
        <f>IF($B97&lt;&gt;" ",IF(INDEX(meno!$F:$F,MATCH($B97,meno!$A:$A,0),1)=0," ",UPPER(INDEX(meno!$F:$F,MATCH($B97,meno!$A:$A,0),1)))," ")</f>
        <v xml:space="preserve"> </v>
      </c>
      <c r="F97" s="18" t="str">
        <f>IF($G97&lt;&gt;" ",INDEX(meno!$D:$D,MATCH(B97,meno!$A:$A,0),1)," ")</f>
        <v xml:space="preserve"> </v>
      </c>
      <c r="G97" s="5" t="str">
        <f>IF(vysl!$H97="E",IF(HOUR(cas!$B98)=9,"DNF",IF(HOUR(cas!$B98)=8,"DQ",cas!$B98))," ")</f>
        <v xml:space="preserve"> </v>
      </c>
      <c r="H97" s="7" t="str">
        <f t="shared" si="3"/>
        <v xml:space="preserve"> </v>
      </c>
      <c r="I97" s="9" t="str">
        <f>IF($G97&lt;&gt;" ",vysl!$A97," ")</f>
        <v xml:space="preserve"> </v>
      </c>
    </row>
    <row r="98" spans="1:9">
      <c r="A98" s="9" t="str">
        <f t="shared" si="2"/>
        <v xml:space="preserve"> </v>
      </c>
      <c r="B98" s="1" t="str">
        <f>IF($G98 &lt;&gt; " ",cas!A99," ")</f>
        <v xml:space="preserve"> </v>
      </c>
      <c r="C98" s="6" t="str">
        <f>IF($G98&lt;&gt;" ",INDEX(meno!$B:$B,MATCH(B98,meno!$A:$A,0),1)," ")</f>
        <v xml:space="preserve"> </v>
      </c>
      <c r="D98" s="6" t="str">
        <f>IF($G98&lt;&gt;" ",IF(INDEX(meno!$E:$E,MATCH(B98,meno!$A:$A,0),1)=0," ",INDEX(meno!$E:$E,MATCH(B98,meno!$A:$A,0),1))," ")</f>
        <v xml:space="preserve"> </v>
      </c>
      <c r="E98" s="7" t="str">
        <f>IF($B98&lt;&gt;" ",IF(INDEX(meno!$F:$F,MATCH($B98,meno!$A:$A,0),1)=0," ",UPPER(INDEX(meno!$F:$F,MATCH($B98,meno!$A:$A,0),1)))," ")</f>
        <v xml:space="preserve"> </v>
      </c>
      <c r="F98" s="18" t="str">
        <f>IF($G98&lt;&gt;" ",INDEX(meno!$D:$D,MATCH(B98,meno!$A:$A,0),1)," ")</f>
        <v xml:space="preserve"> </v>
      </c>
      <c r="G98" s="5" t="str">
        <f>IF(vysl!$H98="E",IF(HOUR(cas!$B99)=9,"DNF",IF(HOUR(cas!$B99)=8,"DQ",cas!$B99))," ")</f>
        <v xml:space="preserve"> </v>
      </c>
      <c r="H98" s="7" t="str">
        <f t="shared" si="3"/>
        <v xml:space="preserve"> </v>
      </c>
      <c r="I98" s="9" t="str">
        <f>IF($G98&lt;&gt;" ",vysl!$A98," ")</f>
        <v xml:space="preserve"> </v>
      </c>
    </row>
    <row r="99" spans="1:9">
      <c r="A99" s="9" t="str">
        <f t="shared" si="2"/>
        <v xml:space="preserve"> </v>
      </c>
      <c r="B99" s="1" t="str">
        <f>IF($G99 &lt;&gt; " ",cas!A100," ")</f>
        <v xml:space="preserve"> </v>
      </c>
      <c r="C99" s="6" t="str">
        <f>IF($G99&lt;&gt;" ",INDEX(meno!$B:$B,MATCH(B99,meno!$A:$A,0),1)," ")</f>
        <v xml:space="preserve"> </v>
      </c>
      <c r="D99" s="6" t="str">
        <f>IF($G99&lt;&gt;" ",IF(INDEX(meno!$E:$E,MATCH(B99,meno!$A:$A,0),1)=0," ",INDEX(meno!$E:$E,MATCH(B99,meno!$A:$A,0),1))," ")</f>
        <v xml:space="preserve"> </v>
      </c>
      <c r="E99" s="7" t="str">
        <f>IF($B99&lt;&gt;" ",IF(INDEX(meno!$F:$F,MATCH($B99,meno!$A:$A,0),1)=0," ",UPPER(INDEX(meno!$F:$F,MATCH($B99,meno!$A:$A,0),1)))," ")</f>
        <v xml:space="preserve"> </v>
      </c>
      <c r="F99" s="18" t="str">
        <f>IF($G99&lt;&gt;" ",INDEX(meno!$D:$D,MATCH(B99,meno!$A:$A,0),1)," ")</f>
        <v xml:space="preserve"> </v>
      </c>
      <c r="G99" s="5" t="str">
        <f>IF(vysl!$H99="E",IF(HOUR(cas!$B100)=9,"DNF",IF(HOUR(cas!$B100)=8,"DQ",cas!$B100))," ")</f>
        <v xml:space="preserve"> </v>
      </c>
      <c r="H99" s="7" t="str">
        <f t="shared" si="3"/>
        <v xml:space="preserve"> </v>
      </c>
      <c r="I99" s="9" t="str">
        <f>IF($G99&lt;&gt;" ",vysl!$A99," ")</f>
        <v xml:space="preserve"> </v>
      </c>
    </row>
    <row r="100" spans="1:9">
      <c r="A100" s="9" t="str">
        <f t="shared" si="2"/>
        <v xml:space="preserve"> </v>
      </c>
      <c r="B100" s="1" t="str">
        <f>IF($G100 &lt;&gt; " ",cas!A101," ")</f>
        <v xml:space="preserve"> </v>
      </c>
      <c r="C100" s="6" t="str">
        <f>IF($G100&lt;&gt;" ",INDEX(meno!$B:$B,MATCH(B100,meno!$A:$A,0),1)," ")</f>
        <v xml:space="preserve"> </v>
      </c>
      <c r="D100" s="6" t="str">
        <f>IF($G100&lt;&gt;" ",IF(INDEX(meno!$E:$E,MATCH(B100,meno!$A:$A,0),1)=0," ",INDEX(meno!$E:$E,MATCH(B100,meno!$A:$A,0),1))," ")</f>
        <v xml:space="preserve"> </v>
      </c>
      <c r="E100" s="7" t="str">
        <f>IF($B100&lt;&gt;" ",IF(INDEX(meno!$F:$F,MATCH($B100,meno!$A:$A,0),1)=0," ",UPPER(INDEX(meno!$F:$F,MATCH($B100,meno!$A:$A,0),1)))," ")</f>
        <v xml:space="preserve"> </v>
      </c>
      <c r="F100" s="18" t="str">
        <f>IF($G100&lt;&gt;" ",INDEX(meno!$D:$D,MATCH(B100,meno!$A:$A,0),1)," ")</f>
        <v xml:space="preserve"> </v>
      </c>
      <c r="G100" s="5" t="str">
        <f>IF(vysl!$H100="E",IF(HOUR(cas!$B101)=9,"DNF",IF(HOUR(cas!$B101)=8,"DQ",cas!$B101))," ")</f>
        <v xml:space="preserve"> </v>
      </c>
      <c r="H100" s="7" t="str">
        <f t="shared" si="3"/>
        <v xml:space="preserve"> </v>
      </c>
      <c r="I100" s="9" t="str">
        <f>IF($G100&lt;&gt;" ",vysl!$A100," ")</f>
        <v xml:space="preserve"> </v>
      </c>
    </row>
    <row r="101" spans="1:9">
      <c r="A101" s="9" t="str">
        <f t="shared" si="2"/>
        <v xml:space="preserve"> </v>
      </c>
      <c r="B101" s="1" t="str">
        <f>IF($G101 &lt;&gt; " ",cas!A102," ")</f>
        <v xml:space="preserve"> </v>
      </c>
      <c r="C101" s="6" t="str">
        <f>IF($G101&lt;&gt;" ",INDEX(meno!$B:$B,MATCH(B101,meno!$A:$A,0),1)," ")</f>
        <v xml:space="preserve"> </v>
      </c>
      <c r="D101" s="6" t="str">
        <f>IF($G101&lt;&gt;" ",IF(INDEX(meno!$E:$E,MATCH(B101,meno!$A:$A,0),1)=0," ",INDEX(meno!$E:$E,MATCH(B101,meno!$A:$A,0),1))," ")</f>
        <v xml:space="preserve"> </v>
      </c>
      <c r="E101" s="7" t="str">
        <f>IF($B101&lt;&gt;" ",IF(INDEX(meno!$F:$F,MATCH($B101,meno!$A:$A,0),1)=0," ",UPPER(INDEX(meno!$F:$F,MATCH($B101,meno!$A:$A,0),1)))," ")</f>
        <v xml:space="preserve"> </v>
      </c>
      <c r="F101" s="18" t="str">
        <f>IF($G101&lt;&gt;" ",INDEX(meno!$D:$D,MATCH(B101,meno!$A:$A,0),1)," ")</f>
        <v xml:space="preserve"> </v>
      </c>
      <c r="G101" s="5" t="str">
        <f>IF(vysl!$H101="E",IF(HOUR(cas!$B102)=9,"DNF",IF(HOUR(cas!$B102)=8,"DQ",cas!$B102))," ")</f>
        <v xml:space="preserve"> </v>
      </c>
      <c r="H101" s="7" t="str">
        <f t="shared" si="3"/>
        <v xml:space="preserve"> </v>
      </c>
      <c r="I101" s="9" t="str">
        <f>IF($G101&lt;&gt;" ",vysl!$A101," ")</f>
        <v xml:space="preserve"> </v>
      </c>
    </row>
    <row r="102" spans="1:9">
      <c r="A102" s="9" t="str">
        <f t="shared" si="2"/>
        <v xml:space="preserve"> </v>
      </c>
      <c r="B102" s="1" t="str">
        <f>IF($G102 &lt;&gt; " ",cas!A103," ")</f>
        <v xml:space="preserve"> </v>
      </c>
      <c r="C102" s="6" t="str">
        <f>IF($G102&lt;&gt;" ",INDEX(meno!$B:$B,MATCH(B102,meno!$A:$A,0),1)," ")</f>
        <v xml:space="preserve"> </v>
      </c>
      <c r="D102" s="6" t="str">
        <f>IF($G102&lt;&gt;" ",IF(INDEX(meno!$E:$E,MATCH(B102,meno!$A:$A,0),1)=0," ",INDEX(meno!$E:$E,MATCH(B102,meno!$A:$A,0),1))," ")</f>
        <v xml:space="preserve"> </v>
      </c>
      <c r="E102" s="7" t="str">
        <f>IF($B102&lt;&gt;" ",IF(INDEX(meno!$F:$F,MATCH($B102,meno!$A:$A,0),1)=0," ",UPPER(INDEX(meno!$F:$F,MATCH($B102,meno!$A:$A,0),1)))," ")</f>
        <v xml:space="preserve"> </v>
      </c>
      <c r="F102" s="18" t="str">
        <f>IF($G102&lt;&gt;" ",INDEX(meno!$D:$D,MATCH(B102,meno!$A:$A,0),1)," ")</f>
        <v xml:space="preserve"> </v>
      </c>
      <c r="G102" s="5" t="str">
        <f>IF(vysl!$H102="E",IF(HOUR(cas!$B103)=9,"DNF",IF(HOUR(cas!$B103)=8,"DQ",cas!$B103))," ")</f>
        <v xml:space="preserve"> </v>
      </c>
      <c r="H102" s="7" t="str">
        <f t="shared" si="3"/>
        <v xml:space="preserve"> </v>
      </c>
      <c r="I102" s="9" t="str">
        <f>IF($G102&lt;&gt;" ",vysl!$A102," ")</f>
        <v xml:space="preserve"> </v>
      </c>
    </row>
    <row r="103" spans="1:9">
      <c r="A103" s="9" t="str">
        <f t="shared" si="2"/>
        <v xml:space="preserve"> </v>
      </c>
      <c r="B103" s="1" t="str">
        <f>IF($G103 &lt;&gt; " ",cas!A104," ")</f>
        <v xml:space="preserve"> </v>
      </c>
      <c r="C103" s="6" t="str">
        <f>IF($G103&lt;&gt;" ",INDEX(meno!$B:$B,MATCH(B103,meno!$A:$A,0),1)," ")</f>
        <v xml:space="preserve"> </v>
      </c>
      <c r="D103" s="6" t="str">
        <f>IF($G103&lt;&gt;" ",IF(INDEX(meno!$E:$E,MATCH(B103,meno!$A:$A,0),1)=0," ",INDEX(meno!$E:$E,MATCH(B103,meno!$A:$A,0),1))," ")</f>
        <v xml:space="preserve"> </v>
      </c>
      <c r="E103" s="7" t="str">
        <f>IF($B103&lt;&gt;" ",IF(INDEX(meno!$F:$F,MATCH($B103,meno!$A:$A,0),1)=0," ",UPPER(INDEX(meno!$F:$F,MATCH($B103,meno!$A:$A,0),1)))," ")</f>
        <v xml:space="preserve"> </v>
      </c>
      <c r="F103" s="18" t="str">
        <f>IF($G103&lt;&gt;" ",INDEX(meno!$D:$D,MATCH(B103,meno!$A:$A,0),1)," ")</f>
        <v xml:space="preserve"> </v>
      </c>
      <c r="G103" s="5" t="str">
        <f>IF(vysl!$H103="E",IF(HOUR(cas!$B104)=9,"DNF",IF(HOUR(cas!$B104)=8,"DQ",cas!$B104))," ")</f>
        <v xml:space="preserve"> </v>
      </c>
      <c r="H103" s="7" t="str">
        <f t="shared" si="3"/>
        <v xml:space="preserve"> </v>
      </c>
      <c r="I103" s="9" t="str">
        <f>IF($G103&lt;&gt;" ",vysl!$A103," ")</f>
        <v xml:space="preserve"> </v>
      </c>
    </row>
    <row r="104" spans="1:9">
      <c r="A104" s="9" t="str">
        <f t="shared" si="2"/>
        <v xml:space="preserve"> </v>
      </c>
      <c r="B104" s="1" t="str">
        <f>IF($G104 &lt;&gt; " ",cas!A105," ")</f>
        <v xml:space="preserve"> </v>
      </c>
      <c r="C104" s="6" t="str">
        <f>IF($G104&lt;&gt;" ",INDEX(meno!$B:$B,MATCH(B104,meno!$A:$A,0),1)," ")</f>
        <v xml:space="preserve"> </v>
      </c>
      <c r="D104" s="6" t="str">
        <f>IF($G104&lt;&gt;" ",IF(INDEX(meno!$E:$E,MATCH(B104,meno!$A:$A,0),1)=0," ",INDEX(meno!$E:$E,MATCH(B104,meno!$A:$A,0),1))," ")</f>
        <v xml:space="preserve"> </v>
      </c>
      <c r="E104" s="7" t="str">
        <f>IF($B104&lt;&gt;" ",IF(INDEX(meno!$F:$F,MATCH($B104,meno!$A:$A,0),1)=0," ",UPPER(INDEX(meno!$F:$F,MATCH($B104,meno!$A:$A,0),1)))," ")</f>
        <v xml:space="preserve"> </v>
      </c>
      <c r="F104" s="18" t="str">
        <f>IF($G104&lt;&gt;" ",INDEX(meno!$D:$D,MATCH(B104,meno!$A:$A,0),1)," ")</f>
        <v xml:space="preserve"> </v>
      </c>
      <c r="G104" s="5" t="str">
        <f>IF(vysl!$H104="E",IF(HOUR(cas!$B105)=9,"DNF",IF(HOUR(cas!$B105)=8,"DQ",cas!$B105))," ")</f>
        <v xml:space="preserve"> </v>
      </c>
      <c r="H104" s="7" t="str">
        <f t="shared" si="3"/>
        <v xml:space="preserve"> </v>
      </c>
      <c r="I104" s="9" t="str">
        <f>IF($G104&lt;&gt;" ",vysl!$A104," ")</f>
        <v xml:space="preserve"> </v>
      </c>
    </row>
    <row r="105" spans="1:9">
      <c r="A105" s="9" t="str">
        <f t="shared" si="2"/>
        <v xml:space="preserve"> </v>
      </c>
      <c r="B105" s="1" t="str">
        <f>IF($G105 &lt;&gt; " ",cas!A106," ")</f>
        <v xml:space="preserve"> </v>
      </c>
      <c r="C105" s="6" t="str">
        <f>IF($G105&lt;&gt;" ",INDEX(meno!$B:$B,MATCH(B105,meno!$A:$A,0),1)," ")</f>
        <v xml:space="preserve"> </v>
      </c>
      <c r="D105" s="6" t="str">
        <f>IF($G105&lt;&gt;" ",IF(INDEX(meno!$E:$E,MATCH(B105,meno!$A:$A,0),1)=0," ",INDEX(meno!$E:$E,MATCH(B105,meno!$A:$A,0),1))," ")</f>
        <v xml:space="preserve"> </v>
      </c>
      <c r="E105" s="7" t="str">
        <f>IF($B105&lt;&gt;" ",IF(INDEX(meno!$F:$F,MATCH($B105,meno!$A:$A,0),1)=0," ",UPPER(INDEX(meno!$F:$F,MATCH($B105,meno!$A:$A,0),1)))," ")</f>
        <v xml:space="preserve"> </v>
      </c>
      <c r="F105" s="18" t="str">
        <f>IF($G105&lt;&gt;" ",INDEX(meno!$D:$D,MATCH(B105,meno!$A:$A,0),1)," ")</f>
        <v xml:space="preserve"> </v>
      </c>
      <c r="G105" s="5" t="str">
        <f>IF(vysl!$H105="E",IF(HOUR(cas!$B106)=9,"DNF",IF(HOUR(cas!$B106)=8,"DQ",cas!$B106))," ")</f>
        <v xml:space="preserve"> </v>
      </c>
      <c r="H105" s="7" t="str">
        <f t="shared" si="3"/>
        <v xml:space="preserve"> </v>
      </c>
      <c r="I105" s="9" t="str">
        <f>IF($G105&lt;&gt;" ",vysl!$A105," ")</f>
        <v xml:space="preserve"> </v>
      </c>
    </row>
    <row r="106" spans="1:9">
      <c r="A106" s="9" t="str">
        <f t="shared" si="2"/>
        <v xml:space="preserve"> </v>
      </c>
      <c r="B106" s="1" t="str">
        <f>IF($G106 &lt;&gt; " ",cas!A107," ")</f>
        <v xml:space="preserve"> </v>
      </c>
      <c r="C106" s="6" t="str">
        <f>IF($G106&lt;&gt;" ",INDEX(meno!$B:$B,MATCH(B106,meno!$A:$A,0),1)," ")</f>
        <v xml:space="preserve"> </v>
      </c>
      <c r="D106" s="6" t="str">
        <f>IF($G106&lt;&gt;" ",IF(INDEX(meno!$E:$E,MATCH(B106,meno!$A:$A,0),1)=0," ",INDEX(meno!$E:$E,MATCH(B106,meno!$A:$A,0),1))," ")</f>
        <v xml:space="preserve"> </v>
      </c>
      <c r="E106" s="7" t="str">
        <f>IF($B106&lt;&gt;" ",IF(INDEX(meno!$F:$F,MATCH($B106,meno!$A:$A,0),1)=0," ",UPPER(INDEX(meno!$F:$F,MATCH($B106,meno!$A:$A,0),1)))," ")</f>
        <v xml:space="preserve"> </v>
      </c>
      <c r="F106" s="18" t="str">
        <f>IF($G106&lt;&gt;" ",INDEX(meno!$D:$D,MATCH(B106,meno!$A:$A,0),1)," ")</f>
        <v xml:space="preserve"> </v>
      </c>
      <c r="G106" s="5" t="str">
        <f>IF(vysl!$H106="E",IF(HOUR(cas!$B107)=9,"DNF",IF(HOUR(cas!$B107)=8,"DQ",cas!$B107))," ")</f>
        <v xml:space="preserve"> </v>
      </c>
      <c r="H106" s="7" t="str">
        <f t="shared" si="3"/>
        <v xml:space="preserve"> </v>
      </c>
      <c r="I106" s="9" t="str">
        <f>IF($G106&lt;&gt;" ",vysl!$A106," ")</f>
        <v xml:space="preserve"> </v>
      </c>
    </row>
    <row r="107" spans="1:9">
      <c r="A107" s="9" t="str">
        <f t="shared" si="2"/>
        <v xml:space="preserve"> </v>
      </c>
      <c r="B107" s="1" t="str">
        <f>IF($G107 &lt;&gt; " ",cas!A108," ")</f>
        <v xml:space="preserve"> </v>
      </c>
      <c r="C107" s="6" t="str">
        <f>IF($G107&lt;&gt;" ",INDEX(meno!$B:$B,MATCH(B107,meno!$A:$A,0),1)," ")</f>
        <v xml:space="preserve"> </v>
      </c>
      <c r="D107" s="6" t="str">
        <f>IF($G107&lt;&gt;" ",IF(INDEX(meno!$E:$E,MATCH(B107,meno!$A:$A,0),1)=0," ",INDEX(meno!$E:$E,MATCH(B107,meno!$A:$A,0),1))," ")</f>
        <v xml:space="preserve"> </v>
      </c>
      <c r="E107" s="7" t="str">
        <f>IF($B107&lt;&gt;" ",IF(INDEX(meno!$F:$F,MATCH($B107,meno!$A:$A,0),1)=0," ",UPPER(INDEX(meno!$F:$F,MATCH($B107,meno!$A:$A,0),1)))," ")</f>
        <v xml:space="preserve"> </v>
      </c>
      <c r="F107" s="18" t="str">
        <f>IF($G107&lt;&gt;" ",INDEX(meno!$D:$D,MATCH(B107,meno!$A:$A,0),1)," ")</f>
        <v xml:space="preserve"> </v>
      </c>
      <c r="G107" s="5" t="str">
        <f>IF(vysl!$H107="E",IF(HOUR(cas!$B108)=9,"DNF",IF(HOUR(cas!$B108)=8,"DQ",cas!$B108))," ")</f>
        <v xml:space="preserve"> </v>
      </c>
      <c r="H107" s="7" t="str">
        <f t="shared" si="3"/>
        <v xml:space="preserve"> </v>
      </c>
      <c r="I107" s="9" t="str">
        <f>IF($G107&lt;&gt;" ",vysl!$A107," ")</f>
        <v xml:space="preserve"> </v>
      </c>
    </row>
    <row r="108" spans="1:9">
      <c r="A108" s="9" t="str">
        <f t="shared" si="2"/>
        <v xml:space="preserve"> </v>
      </c>
      <c r="B108" s="1" t="str">
        <f>IF($G108 &lt;&gt; " ",cas!A109," ")</f>
        <v xml:space="preserve"> </v>
      </c>
      <c r="C108" s="6" t="str">
        <f>IF($G108&lt;&gt;" ",INDEX(meno!$B:$B,MATCH(B108,meno!$A:$A,0),1)," ")</f>
        <v xml:space="preserve"> </v>
      </c>
      <c r="D108" s="6" t="str">
        <f>IF($G108&lt;&gt;" ",IF(INDEX(meno!$E:$E,MATCH(B108,meno!$A:$A,0),1)=0," ",INDEX(meno!$E:$E,MATCH(B108,meno!$A:$A,0),1))," ")</f>
        <v xml:space="preserve"> </v>
      </c>
      <c r="E108" s="7" t="str">
        <f>IF($B108&lt;&gt;" ",IF(INDEX(meno!$F:$F,MATCH($B108,meno!$A:$A,0),1)=0," ",UPPER(INDEX(meno!$F:$F,MATCH($B108,meno!$A:$A,0),1)))," ")</f>
        <v xml:space="preserve"> </v>
      </c>
      <c r="F108" s="18" t="str">
        <f>IF($G108&lt;&gt;" ",INDEX(meno!$D:$D,MATCH(B108,meno!$A:$A,0),1)," ")</f>
        <v xml:space="preserve"> </v>
      </c>
      <c r="G108" s="5" t="str">
        <f>IF(vysl!$H108="E",IF(HOUR(cas!$B109)=9,"DNF",IF(HOUR(cas!$B109)=8,"DQ",cas!$B109))," ")</f>
        <v xml:space="preserve"> </v>
      </c>
      <c r="H108" s="7" t="str">
        <f t="shared" si="3"/>
        <v xml:space="preserve"> </v>
      </c>
      <c r="I108" s="9" t="str">
        <f>IF($G108&lt;&gt;" ",vysl!$A108," ")</f>
        <v xml:space="preserve"> </v>
      </c>
    </row>
    <row r="109" spans="1:9">
      <c r="A109" s="9" t="str">
        <f t="shared" si="2"/>
        <v xml:space="preserve"> </v>
      </c>
      <c r="B109" s="1" t="str">
        <f>IF($G109 &lt;&gt; " ",cas!A110," ")</f>
        <v xml:space="preserve"> </v>
      </c>
      <c r="C109" s="6" t="str">
        <f>IF($G109&lt;&gt;" ",INDEX(meno!$B:$B,MATCH(B109,meno!$A:$A,0),1)," ")</f>
        <v xml:space="preserve"> </v>
      </c>
      <c r="D109" s="6" t="str">
        <f>IF($G109&lt;&gt;" ",IF(INDEX(meno!$E:$E,MATCH(B109,meno!$A:$A,0),1)=0," ",INDEX(meno!$E:$E,MATCH(B109,meno!$A:$A,0),1))," ")</f>
        <v xml:space="preserve"> </v>
      </c>
      <c r="E109" s="7" t="str">
        <f>IF($B109&lt;&gt;" ",IF(INDEX(meno!$F:$F,MATCH($B109,meno!$A:$A,0),1)=0," ",UPPER(INDEX(meno!$F:$F,MATCH($B109,meno!$A:$A,0),1)))," ")</f>
        <v xml:space="preserve"> </v>
      </c>
      <c r="F109" s="18" t="str">
        <f>IF($G109&lt;&gt;" ",INDEX(meno!$D:$D,MATCH(B109,meno!$A:$A,0),1)," ")</f>
        <v xml:space="preserve"> </v>
      </c>
      <c r="G109" s="5" t="str">
        <f>IF(vysl!$H109="E",IF(HOUR(cas!$B110)=9,"DNF",IF(HOUR(cas!$B110)=8,"DQ",cas!$B110))," ")</f>
        <v xml:space="preserve"> </v>
      </c>
      <c r="H109" s="7" t="str">
        <f t="shared" si="3"/>
        <v xml:space="preserve"> </v>
      </c>
      <c r="I109" s="9" t="str">
        <f>IF($G109&lt;&gt;" ",vysl!$A109," ")</f>
        <v xml:space="preserve"> </v>
      </c>
    </row>
    <row r="110" spans="1:9">
      <c r="A110" s="9" t="str">
        <f t="shared" si="2"/>
        <v xml:space="preserve"> </v>
      </c>
      <c r="B110" s="1" t="str">
        <f>IF($G110 &lt;&gt; " ",cas!A111," ")</f>
        <v xml:space="preserve"> </v>
      </c>
      <c r="C110" s="6" t="str">
        <f>IF($G110&lt;&gt;" ",INDEX(meno!$B:$B,MATCH(B110,meno!$A:$A,0),1)," ")</f>
        <v xml:space="preserve"> </v>
      </c>
      <c r="D110" s="6" t="str">
        <f>IF($G110&lt;&gt;" ",IF(INDEX(meno!$E:$E,MATCH(B110,meno!$A:$A,0),1)=0," ",INDEX(meno!$E:$E,MATCH(B110,meno!$A:$A,0),1))," ")</f>
        <v xml:space="preserve"> </v>
      </c>
      <c r="E110" s="7" t="str">
        <f>IF($B110&lt;&gt;" ",IF(INDEX(meno!$F:$F,MATCH($B110,meno!$A:$A,0),1)=0," ",UPPER(INDEX(meno!$F:$F,MATCH($B110,meno!$A:$A,0),1)))," ")</f>
        <v xml:space="preserve"> </v>
      </c>
      <c r="F110" s="18" t="str">
        <f>IF($G110&lt;&gt;" ",INDEX(meno!$D:$D,MATCH(B110,meno!$A:$A,0),1)," ")</f>
        <v xml:space="preserve"> </v>
      </c>
      <c r="G110" s="5" t="str">
        <f>IF(vysl!$H110="E",IF(HOUR(cas!$B111)=9,"DNF",IF(HOUR(cas!$B111)=8,"DQ",cas!$B111))," ")</f>
        <v xml:space="preserve"> </v>
      </c>
      <c r="H110" s="7" t="str">
        <f t="shared" si="3"/>
        <v xml:space="preserve"> </v>
      </c>
      <c r="I110" s="9" t="str">
        <f>IF($G110&lt;&gt;" ",vysl!$A110," ")</f>
        <v xml:space="preserve"> </v>
      </c>
    </row>
    <row r="111" spans="1:9">
      <c r="A111" s="9" t="str">
        <f t="shared" si="2"/>
        <v xml:space="preserve"> </v>
      </c>
      <c r="B111" s="1" t="str">
        <f>IF($G111 &lt;&gt; " ",cas!A112," ")</f>
        <v xml:space="preserve"> </v>
      </c>
      <c r="C111" s="6" t="str">
        <f>IF($G111&lt;&gt;" ",INDEX(meno!$B:$B,MATCH(B111,meno!$A:$A,0),1)," ")</f>
        <v xml:space="preserve"> </v>
      </c>
      <c r="D111" s="6" t="str">
        <f>IF($G111&lt;&gt;" ",IF(INDEX(meno!$E:$E,MATCH(B111,meno!$A:$A,0),1)=0," ",INDEX(meno!$E:$E,MATCH(B111,meno!$A:$A,0),1))," ")</f>
        <v xml:space="preserve"> </v>
      </c>
      <c r="E111" s="7" t="str">
        <f>IF($B111&lt;&gt;" ",IF(INDEX(meno!$F:$F,MATCH($B111,meno!$A:$A,0),1)=0," ",UPPER(INDEX(meno!$F:$F,MATCH($B111,meno!$A:$A,0),1)))," ")</f>
        <v xml:space="preserve"> </v>
      </c>
      <c r="F111" s="18" t="str">
        <f>IF($G111&lt;&gt;" ",INDEX(meno!$D:$D,MATCH(B111,meno!$A:$A,0),1)," ")</f>
        <v xml:space="preserve"> </v>
      </c>
      <c r="G111" s="5" t="str">
        <f>IF(vysl!$H111="E",IF(HOUR(cas!$B112)=9,"DNF",IF(HOUR(cas!$B112)=8,"DQ",cas!$B112))," ")</f>
        <v xml:space="preserve"> </v>
      </c>
      <c r="H111" s="7" t="str">
        <f t="shared" si="3"/>
        <v xml:space="preserve"> </v>
      </c>
      <c r="I111" s="9" t="str">
        <f>IF($G111&lt;&gt;" ",vysl!$A111," ")</f>
        <v xml:space="preserve"> </v>
      </c>
    </row>
    <row r="112" spans="1:9">
      <c r="A112" s="9" t="str">
        <f t="shared" si="2"/>
        <v xml:space="preserve"> </v>
      </c>
      <c r="B112" s="1" t="str">
        <f>IF($G112 &lt;&gt; " ",cas!A113," ")</f>
        <v xml:space="preserve"> </v>
      </c>
      <c r="C112" s="6" t="str">
        <f>IF($G112&lt;&gt;" ",INDEX(meno!$B:$B,MATCH(B112,meno!$A:$A,0),1)," ")</f>
        <v xml:space="preserve"> </v>
      </c>
      <c r="D112" s="6" t="str">
        <f>IF($G112&lt;&gt;" ",IF(INDEX(meno!$E:$E,MATCH(B112,meno!$A:$A,0),1)=0," ",INDEX(meno!$E:$E,MATCH(B112,meno!$A:$A,0),1))," ")</f>
        <v xml:space="preserve"> </v>
      </c>
      <c r="E112" s="7" t="str">
        <f>IF($B112&lt;&gt;" ",IF(INDEX(meno!$F:$F,MATCH($B112,meno!$A:$A,0),1)=0," ",UPPER(INDEX(meno!$F:$F,MATCH($B112,meno!$A:$A,0),1)))," ")</f>
        <v xml:space="preserve"> </v>
      </c>
      <c r="F112" s="18" t="str">
        <f>IF($G112&lt;&gt;" ",INDEX(meno!$D:$D,MATCH(B112,meno!$A:$A,0),1)," ")</f>
        <v xml:space="preserve"> </v>
      </c>
      <c r="G112" s="5" t="str">
        <f>IF(vysl!$H112="E",IF(HOUR(cas!$B113)=9,"DNF",IF(HOUR(cas!$B113)=8,"DQ",cas!$B113))," ")</f>
        <v xml:space="preserve"> </v>
      </c>
      <c r="H112" s="7" t="str">
        <f t="shared" si="3"/>
        <v xml:space="preserve"> </v>
      </c>
      <c r="I112" s="9" t="str">
        <f>IF($G112&lt;&gt;" ",vysl!$A112," ")</f>
        <v xml:space="preserve"> </v>
      </c>
    </row>
    <row r="113" spans="1:9">
      <c r="A113" s="9" t="str">
        <f t="shared" si="2"/>
        <v xml:space="preserve"> </v>
      </c>
      <c r="B113" s="1" t="str">
        <f>IF($G113 &lt;&gt; " ",cas!A114," ")</f>
        <v xml:space="preserve"> </v>
      </c>
      <c r="C113" s="6" t="str">
        <f>IF($G113&lt;&gt;" ",INDEX(meno!$B:$B,MATCH(B113,meno!$A:$A,0),1)," ")</f>
        <v xml:space="preserve"> </v>
      </c>
      <c r="D113" s="6" t="str">
        <f>IF($G113&lt;&gt;" ",IF(INDEX(meno!$E:$E,MATCH(B113,meno!$A:$A,0),1)=0," ",INDEX(meno!$E:$E,MATCH(B113,meno!$A:$A,0),1))," ")</f>
        <v xml:space="preserve"> </v>
      </c>
      <c r="E113" s="7" t="str">
        <f>IF($B113&lt;&gt;" ",IF(INDEX(meno!$F:$F,MATCH($B113,meno!$A:$A,0),1)=0," ",UPPER(INDEX(meno!$F:$F,MATCH($B113,meno!$A:$A,0),1)))," ")</f>
        <v xml:space="preserve"> </v>
      </c>
      <c r="F113" s="18" t="str">
        <f>IF($G113&lt;&gt;" ",INDEX(meno!$D:$D,MATCH(B113,meno!$A:$A,0),1)," ")</f>
        <v xml:space="preserve"> </v>
      </c>
      <c r="G113" s="5" t="str">
        <f>IF(vysl!$H113="E",IF(HOUR(cas!$B114)=9,"DNF",IF(HOUR(cas!$B114)=8,"DQ",cas!$B114))," ")</f>
        <v xml:space="preserve"> </v>
      </c>
      <c r="H113" s="7" t="str">
        <f t="shared" si="3"/>
        <v xml:space="preserve"> </v>
      </c>
      <c r="I113" s="9" t="str">
        <f>IF($G113&lt;&gt;" ",vysl!$A113," ")</f>
        <v xml:space="preserve"> </v>
      </c>
    </row>
    <row r="114" spans="1:9">
      <c r="A114" s="9" t="str">
        <f t="shared" si="2"/>
        <v xml:space="preserve"> </v>
      </c>
      <c r="B114" s="1" t="str">
        <f>IF($G114 &lt;&gt; " ",cas!A115," ")</f>
        <v xml:space="preserve"> </v>
      </c>
      <c r="C114" s="6" t="str">
        <f>IF($G114&lt;&gt;" ",INDEX(meno!$B:$B,MATCH(B114,meno!$A:$A,0),1)," ")</f>
        <v xml:space="preserve"> </v>
      </c>
      <c r="D114" s="6" t="str">
        <f>IF($G114&lt;&gt;" ",IF(INDEX(meno!$E:$E,MATCH(B114,meno!$A:$A,0),1)=0," ",INDEX(meno!$E:$E,MATCH(B114,meno!$A:$A,0),1))," ")</f>
        <v xml:space="preserve"> </v>
      </c>
      <c r="E114" s="7" t="str">
        <f>IF($B114&lt;&gt;" ",IF(INDEX(meno!$F:$F,MATCH($B114,meno!$A:$A,0),1)=0," ",UPPER(INDEX(meno!$F:$F,MATCH($B114,meno!$A:$A,0),1)))," ")</f>
        <v xml:space="preserve"> </v>
      </c>
      <c r="F114" s="18" t="str">
        <f>IF($G114&lt;&gt;" ",INDEX(meno!$D:$D,MATCH(B114,meno!$A:$A,0),1)," ")</f>
        <v xml:space="preserve"> </v>
      </c>
      <c r="G114" s="5" t="str">
        <f>IF(vysl!$H114="E",IF(HOUR(cas!$B115)=9,"DNF",IF(HOUR(cas!$B115)=8,"DQ",cas!$B115))," ")</f>
        <v xml:space="preserve"> </v>
      </c>
      <c r="H114" s="7" t="str">
        <f t="shared" si="3"/>
        <v xml:space="preserve"> </v>
      </c>
      <c r="I114" s="9" t="str">
        <f>IF($G114&lt;&gt;" ",vysl!$A114," ")</f>
        <v xml:space="preserve"> </v>
      </c>
    </row>
    <row r="115" spans="1:9">
      <c r="A115" s="9" t="str">
        <f t="shared" si="2"/>
        <v xml:space="preserve"> </v>
      </c>
      <c r="B115" s="1" t="str">
        <f>IF($G115 &lt;&gt; " ",cas!A116," ")</f>
        <v xml:space="preserve"> </v>
      </c>
      <c r="C115" s="6" t="str">
        <f>IF($G115&lt;&gt;" ",INDEX(meno!$B:$B,MATCH(B115,meno!$A:$A,0),1)," ")</f>
        <v xml:space="preserve"> </v>
      </c>
      <c r="D115" s="6" t="str">
        <f>IF($G115&lt;&gt;" ",IF(INDEX(meno!$E:$E,MATCH(B115,meno!$A:$A,0),1)=0," ",INDEX(meno!$E:$E,MATCH(B115,meno!$A:$A,0),1))," ")</f>
        <v xml:space="preserve"> </v>
      </c>
      <c r="E115" s="7" t="str">
        <f>IF($B115&lt;&gt;" ",IF(INDEX(meno!$F:$F,MATCH($B115,meno!$A:$A,0),1)=0," ",UPPER(INDEX(meno!$F:$F,MATCH($B115,meno!$A:$A,0),1)))," ")</f>
        <v xml:space="preserve"> </v>
      </c>
      <c r="F115" s="18" t="str">
        <f>IF($G115&lt;&gt;" ",INDEX(meno!$D:$D,MATCH(B115,meno!$A:$A,0),1)," ")</f>
        <v xml:space="preserve"> </v>
      </c>
      <c r="G115" s="5" t="str">
        <f>IF(vysl!$H115="E",IF(HOUR(cas!$B116)=9,"DNF",IF(HOUR(cas!$B116)=8,"DQ",cas!$B116))," ")</f>
        <v xml:space="preserve"> </v>
      </c>
      <c r="H115" s="7" t="str">
        <f t="shared" si="3"/>
        <v xml:space="preserve"> </v>
      </c>
      <c r="I115" s="9" t="str">
        <f>IF($G115&lt;&gt;" ",vysl!$A115," ")</f>
        <v xml:space="preserve"> </v>
      </c>
    </row>
    <row r="116" spans="1:9">
      <c r="A116" s="9" t="str">
        <f t="shared" si="2"/>
        <v xml:space="preserve"> </v>
      </c>
      <c r="B116" s="1" t="str">
        <f>IF($G116 &lt;&gt; " ",cas!A117," ")</f>
        <v xml:space="preserve"> </v>
      </c>
      <c r="C116" s="6" t="str">
        <f>IF($G116&lt;&gt;" ",INDEX(meno!$B:$B,MATCH(B116,meno!$A:$A,0),1)," ")</f>
        <v xml:space="preserve"> </v>
      </c>
      <c r="D116" s="6" t="str">
        <f>IF($G116&lt;&gt;" ",IF(INDEX(meno!$E:$E,MATCH(B116,meno!$A:$A,0),1)=0," ",INDEX(meno!$E:$E,MATCH(B116,meno!$A:$A,0),1))," ")</f>
        <v xml:space="preserve"> </v>
      </c>
      <c r="E116" s="7" t="str">
        <f>IF($B116&lt;&gt;" ",IF(INDEX(meno!$F:$F,MATCH($B116,meno!$A:$A,0),1)=0," ",UPPER(INDEX(meno!$F:$F,MATCH($B116,meno!$A:$A,0),1)))," ")</f>
        <v xml:space="preserve"> </v>
      </c>
      <c r="F116" s="18" t="str">
        <f>IF($G116&lt;&gt;" ",INDEX(meno!$D:$D,MATCH(B116,meno!$A:$A,0),1)," ")</f>
        <v xml:space="preserve"> </v>
      </c>
      <c r="G116" s="5" t="str">
        <f>IF(vysl!$H116="E",IF(HOUR(cas!$B117)=9,"DNF",IF(HOUR(cas!$B117)=8,"DQ",cas!$B117))," ")</f>
        <v xml:space="preserve"> </v>
      </c>
      <c r="H116" s="7" t="str">
        <f t="shared" si="3"/>
        <v xml:space="preserve"> </v>
      </c>
      <c r="I116" s="9" t="str">
        <f>IF($G116&lt;&gt;" ",vysl!$A116," ")</f>
        <v xml:space="preserve"> </v>
      </c>
    </row>
    <row r="117" spans="1:9">
      <c r="A117" s="9" t="str">
        <f t="shared" si="2"/>
        <v xml:space="preserve"> </v>
      </c>
      <c r="B117" s="1" t="str">
        <f>IF($G117 &lt;&gt; " ",cas!A118," ")</f>
        <v xml:space="preserve"> </v>
      </c>
      <c r="C117" s="6" t="str">
        <f>IF($G117&lt;&gt;" ",INDEX(meno!$B:$B,MATCH(B117,meno!$A:$A,0),1)," ")</f>
        <v xml:space="preserve"> </v>
      </c>
      <c r="D117" s="6" t="str">
        <f>IF($G117&lt;&gt;" ",IF(INDEX(meno!$E:$E,MATCH(B117,meno!$A:$A,0),1)=0," ",INDEX(meno!$E:$E,MATCH(B117,meno!$A:$A,0),1))," ")</f>
        <v xml:space="preserve"> </v>
      </c>
      <c r="E117" s="7" t="str">
        <f>IF($B117&lt;&gt;" ",IF(INDEX(meno!$F:$F,MATCH($B117,meno!$A:$A,0),1)=0," ",UPPER(INDEX(meno!$F:$F,MATCH($B117,meno!$A:$A,0),1)))," ")</f>
        <v xml:space="preserve"> </v>
      </c>
      <c r="F117" s="18" t="str">
        <f>IF($G117&lt;&gt;" ",INDEX(meno!$D:$D,MATCH(B117,meno!$A:$A,0),1)," ")</f>
        <v xml:space="preserve"> </v>
      </c>
      <c r="G117" s="5" t="str">
        <f>IF(vysl!$H117="E",IF(HOUR(cas!$B118)=9,"DNF",IF(HOUR(cas!$B118)=8,"DQ",cas!$B118))," ")</f>
        <v xml:space="preserve"> </v>
      </c>
      <c r="H117" s="7" t="str">
        <f t="shared" si="3"/>
        <v xml:space="preserve"> </v>
      </c>
      <c r="I117" s="9" t="str">
        <f>IF($G117&lt;&gt;" ",vysl!$A117," ")</f>
        <v xml:space="preserve"> </v>
      </c>
    </row>
    <row r="118" spans="1:9">
      <c r="A118" s="9" t="str">
        <f t="shared" si="2"/>
        <v xml:space="preserve"> </v>
      </c>
      <c r="B118" s="1" t="str">
        <f>IF($G118 &lt;&gt; " ",cas!A119," ")</f>
        <v xml:space="preserve"> </v>
      </c>
      <c r="C118" s="6" t="str">
        <f>IF($G118&lt;&gt;" ",INDEX(meno!$B:$B,MATCH(B118,meno!$A:$A,0),1)," ")</f>
        <v xml:space="preserve"> </v>
      </c>
      <c r="D118" s="6" t="str">
        <f>IF($G118&lt;&gt;" ",IF(INDEX(meno!$E:$E,MATCH(B118,meno!$A:$A,0),1)=0," ",INDEX(meno!$E:$E,MATCH(B118,meno!$A:$A,0),1))," ")</f>
        <v xml:space="preserve"> </v>
      </c>
      <c r="E118" s="7" t="str">
        <f>IF($B118&lt;&gt;" ",IF(INDEX(meno!$F:$F,MATCH($B118,meno!$A:$A,0),1)=0," ",UPPER(INDEX(meno!$F:$F,MATCH($B118,meno!$A:$A,0),1)))," ")</f>
        <v xml:space="preserve"> </v>
      </c>
      <c r="F118" s="18" t="str">
        <f>IF($G118&lt;&gt;" ",INDEX(meno!$D:$D,MATCH(B118,meno!$A:$A,0),1)," ")</f>
        <v xml:space="preserve"> </v>
      </c>
      <c r="G118" s="5" t="str">
        <f>IF(vysl!$H118="E",IF(HOUR(cas!$B119)=9,"DNF",IF(HOUR(cas!$B119)=8,"DQ",cas!$B119))," ")</f>
        <v xml:space="preserve"> </v>
      </c>
      <c r="H118" s="7" t="str">
        <f t="shared" si="3"/>
        <v xml:space="preserve"> </v>
      </c>
      <c r="I118" s="9" t="str">
        <f>IF($G118&lt;&gt;" ",vysl!$A118," ")</f>
        <v xml:space="preserve"> </v>
      </c>
    </row>
    <row r="119" spans="1:9">
      <c r="A119" s="9" t="str">
        <f t="shared" si="2"/>
        <v xml:space="preserve"> </v>
      </c>
      <c r="B119" s="1" t="str">
        <f>IF($G119 &lt;&gt; " ",cas!A120," ")</f>
        <v xml:space="preserve"> </v>
      </c>
      <c r="C119" s="6" t="str">
        <f>IF($G119&lt;&gt;" ",INDEX(meno!$B:$B,MATCH(B119,meno!$A:$A,0),1)," ")</f>
        <v xml:space="preserve"> </v>
      </c>
      <c r="D119" s="6" t="str">
        <f>IF($G119&lt;&gt;" ",IF(INDEX(meno!$E:$E,MATCH(B119,meno!$A:$A,0),1)=0," ",INDEX(meno!$E:$E,MATCH(B119,meno!$A:$A,0),1))," ")</f>
        <v xml:space="preserve"> </v>
      </c>
      <c r="E119" s="7" t="str">
        <f>IF($B119&lt;&gt;" ",IF(INDEX(meno!$F:$F,MATCH($B119,meno!$A:$A,0),1)=0," ",UPPER(INDEX(meno!$F:$F,MATCH($B119,meno!$A:$A,0),1)))," ")</f>
        <v xml:space="preserve"> </v>
      </c>
      <c r="F119" s="18" t="str">
        <f>IF($G119&lt;&gt;" ",INDEX(meno!$D:$D,MATCH(B119,meno!$A:$A,0),1)," ")</f>
        <v xml:space="preserve"> </v>
      </c>
      <c r="G119" s="5" t="str">
        <f>IF(vysl!$H119="E",IF(HOUR(cas!$B120)=9,"DNF",IF(HOUR(cas!$B120)=8,"DQ",cas!$B120))," ")</f>
        <v xml:space="preserve"> </v>
      </c>
      <c r="H119" s="7" t="str">
        <f t="shared" si="3"/>
        <v xml:space="preserve"> </v>
      </c>
      <c r="I119" s="9" t="str">
        <f>IF($G119&lt;&gt;" ",vysl!$A119," ")</f>
        <v xml:space="preserve"> </v>
      </c>
    </row>
    <row r="120" spans="1:9">
      <c r="A120" s="9" t="str">
        <f t="shared" si="2"/>
        <v xml:space="preserve"> </v>
      </c>
      <c r="B120" s="1" t="str">
        <f>IF($G120 &lt;&gt; " ",cas!A121," ")</f>
        <v xml:space="preserve"> </v>
      </c>
      <c r="C120" s="6" t="str">
        <f>IF($G120&lt;&gt;" ",INDEX(meno!$B:$B,MATCH(B120,meno!$A:$A,0),1)," ")</f>
        <v xml:space="preserve"> </v>
      </c>
      <c r="D120" s="6" t="str">
        <f>IF($G120&lt;&gt;" ",IF(INDEX(meno!$E:$E,MATCH(B120,meno!$A:$A,0),1)=0," ",INDEX(meno!$E:$E,MATCH(B120,meno!$A:$A,0),1))," ")</f>
        <v xml:space="preserve"> </v>
      </c>
      <c r="E120" s="7" t="str">
        <f>IF($B120&lt;&gt;" ",IF(INDEX(meno!$F:$F,MATCH($B120,meno!$A:$A,0),1)=0," ",UPPER(INDEX(meno!$F:$F,MATCH($B120,meno!$A:$A,0),1)))," ")</f>
        <v xml:space="preserve"> </v>
      </c>
      <c r="F120" s="18" t="str">
        <f>IF($G120&lt;&gt;" ",INDEX(meno!$D:$D,MATCH(B120,meno!$A:$A,0),1)," ")</f>
        <v xml:space="preserve"> </v>
      </c>
      <c r="G120" s="5" t="str">
        <f>IF(vysl!$H120="E",IF(HOUR(cas!$B121)=9,"DNF",IF(HOUR(cas!$B121)=8,"DQ",cas!$B121))," ")</f>
        <v xml:space="preserve"> </v>
      </c>
      <c r="H120" s="7" t="str">
        <f t="shared" si="3"/>
        <v xml:space="preserve"> </v>
      </c>
      <c r="I120" s="9" t="str">
        <f>IF($G120&lt;&gt;" ",vysl!$A120," ")</f>
        <v xml:space="preserve"> </v>
      </c>
    </row>
    <row r="121" spans="1:9">
      <c r="A121" s="9" t="str">
        <f t="shared" si="2"/>
        <v xml:space="preserve"> </v>
      </c>
      <c r="B121" s="1" t="str">
        <f>IF($G121 &lt;&gt; " ",cas!A122," ")</f>
        <v xml:space="preserve"> </v>
      </c>
      <c r="C121" s="6" t="str">
        <f>IF($G121&lt;&gt;" ",INDEX(meno!$B:$B,MATCH(B121,meno!$A:$A,0),1)," ")</f>
        <v xml:space="preserve"> </v>
      </c>
      <c r="D121" s="6" t="str">
        <f>IF($G121&lt;&gt;" ",IF(INDEX(meno!$E:$E,MATCH(B121,meno!$A:$A,0),1)=0," ",INDEX(meno!$E:$E,MATCH(B121,meno!$A:$A,0),1))," ")</f>
        <v xml:space="preserve"> </v>
      </c>
      <c r="E121" s="7" t="str">
        <f>IF($B121&lt;&gt;" ",IF(INDEX(meno!$F:$F,MATCH($B121,meno!$A:$A,0),1)=0," ",UPPER(INDEX(meno!$F:$F,MATCH($B121,meno!$A:$A,0),1)))," ")</f>
        <v xml:space="preserve"> </v>
      </c>
      <c r="F121" s="18" t="str">
        <f>IF($G121&lt;&gt;" ",INDEX(meno!$D:$D,MATCH(B121,meno!$A:$A,0),1)," ")</f>
        <v xml:space="preserve"> </v>
      </c>
      <c r="G121" s="5" t="str">
        <f>IF(vysl!$H121="E",IF(HOUR(cas!$B122)=9,"DNF",IF(HOUR(cas!$B122)=8,"DQ",cas!$B122))," ")</f>
        <v xml:space="preserve"> </v>
      </c>
      <c r="H121" s="7" t="str">
        <f t="shared" si="3"/>
        <v xml:space="preserve"> </v>
      </c>
      <c r="I121" s="9" t="str">
        <f>IF($G121&lt;&gt;" ",vysl!$A121," ")</f>
        <v xml:space="preserve"> </v>
      </c>
    </row>
    <row r="122" spans="1:9">
      <c r="A122" s="9" t="str">
        <f t="shared" si="2"/>
        <v xml:space="preserve"> </v>
      </c>
      <c r="B122" s="1" t="str">
        <f>IF($G122 &lt;&gt; " ",cas!A123," ")</f>
        <v xml:space="preserve"> </v>
      </c>
      <c r="C122" s="6" t="str">
        <f>IF($G122&lt;&gt;" ",INDEX(meno!$B:$B,MATCH(B122,meno!$A:$A,0),1)," ")</f>
        <v xml:space="preserve"> </v>
      </c>
      <c r="D122" s="6" t="str">
        <f>IF($G122&lt;&gt;" ",IF(INDEX(meno!$E:$E,MATCH(B122,meno!$A:$A,0),1)=0," ",INDEX(meno!$E:$E,MATCH(B122,meno!$A:$A,0),1))," ")</f>
        <v xml:space="preserve"> </v>
      </c>
      <c r="E122" s="7" t="str">
        <f>IF($B122&lt;&gt;" ",IF(INDEX(meno!$F:$F,MATCH($B122,meno!$A:$A,0),1)=0," ",UPPER(INDEX(meno!$F:$F,MATCH($B122,meno!$A:$A,0),1)))," ")</f>
        <v xml:space="preserve"> </v>
      </c>
      <c r="F122" s="18" t="str">
        <f>IF($G122&lt;&gt;" ",INDEX(meno!$D:$D,MATCH(B122,meno!$A:$A,0),1)," ")</f>
        <v xml:space="preserve"> </v>
      </c>
      <c r="G122" s="5" t="str">
        <f>IF(vysl!$H122="E",IF(HOUR(cas!$B123)=9,"DNF",IF(HOUR(cas!$B123)=8,"DQ",cas!$B123))," ")</f>
        <v xml:space="preserve"> </v>
      </c>
      <c r="H122" s="7" t="str">
        <f t="shared" si="3"/>
        <v xml:space="preserve"> </v>
      </c>
      <c r="I122" s="9" t="str">
        <f>IF($G122&lt;&gt;" ",vysl!$A122," ")</f>
        <v xml:space="preserve"> </v>
      </c>
    </row>
    <row r="123" spans="1:9">
      <c r="A123" s="9" t="str">
        <f t="shared" si="2"/>
        <v xml:space="preserve"> </v>
      </c>
      <c r="B123" s="1" t="str">
        <f>IF($G123 &lt;&gt; " ",cas!A124," ")</f>
        <v xml:space="preserve"> </v>
      </c>
      <c r="C123" s="6" t="str">
        <f>IF($G123&lt;&gt;" ",INDEX(meno!$B:$B,MATCH(B123,meno!$A:$A,0),1)," ")</f>
        <v xml:space="preserve"> </v>
      </c>
      <c r="D123" s="6" t="str">
        <f>IF($G123&lt;&gt;" ",IF(INDEX(meno!$E:$E,MATCH(B123,meno!$A:$A,0),1)=0," ",INDEX(meno!$E:$E,MATCH(B123,meno!$A:$A,0),1))," ")</f>
        <v xml:space="preserve"> </v>
      </c>
      <c r="E123" s="7" t="str">
        <f>IF($B123&lt;&gt;" ",IF(INDEX(meno!$F:$F,MATCH($B123,meno!$A:$A,0),1)=0," ",UPPER(INDEX(meno!$F:$F,MATCH($B123,meno!$A:$A,0),1)))," ")</f>
        <v xml:space="preserve"> </v>
      </c>
      <c r="F123" s="18" t="str">
        <f>IF($G123&lt;&gt;" ",INDEX(meno!$D:$D,MATCH(B123,meno!$A:$A,0),1)," ")</f>
        <v xml:space="preserve"> </v>
      </c>
      <c r="G123" s="5" t="str">
        <f>IF(vysl!$H123="E",IF(HOUR(cas!$B124)=9,"DNF",IF(HOUR(cas!$B124)=8,"DQ",cas!$B124))," ")</f>
        <v xml:space="preserve"> </v>
      </c>
      <c r="H123" s="7" t="str">
        <f t="shared" si="3"/>
        <v xml:space="preserve"> </v>
      </c>
      <c r="I123" s="9" t="str">
        <f>IF($G123&lt;&gt;" ",vysl!$A123," ")</f>
        <v xml:space="preserve"> </v>
      </c>
    </row>
    <row r="124" spans="1:9">
      <c r="A124" s="9" t="str">
        <f t="shared" si="2"/>
        <v xml:space="preserve"> </v>
      </c>
      <c r="B124" s="1" t="str">
        <f>IF($G124 &lt;&gt; " ",cas!A125," ")</f>
        <v xml:space="preserve"> </v>
      </c>
      <c r="C124" s="6" t="str">
        <f>IF($G124&lt;&gt;" ",INDEX(meno!$B:$B,MATCH(B124,meno!$A:$A,0),1)," ")</f>
        <v xml:space="preserve"> </v>
      </c>
      <c r="D124" s="6" t="str">
        <f>IF($G124&lt;&gt;" ",IF(INDEX(meno!$E:$E,MATCH(B124,meno!$A:$A,0),1)=0," ",INDEX(meno!$E:$E,MATCH(B124,meno!$A:$A,0),1))," ")</f>
        <v xml:space="preserve"> </v>
      </c>
      <c r="E124" s="7" t="str">
        <f>IF($B124&lt;&gt;" ",IF(INDEX(meno!$F:$F,MATCH($B124,meno!$A:$A,0),1)=0," ",UPPER(INDEX(meno!$F:$F,MATCH($B124,meno!$A:$A,0),1)))," ")</f>
        <v xml:space="preserve"> </v>
      </c>
      <c r="F124" s="18" t="str">
        <f>IF($G124&lt;&gt;" ",INDEX(meno!$D:$D,MATCH(B124,meno!$A:$A,0),1)," ")</f>
        <v xml:space="preserve"> </v>
      </c>
      <c r="G124" s="5" t="str">
        <f>IF(vysl!$H124="E",IF(HOUR(cas!$B125)=9,"DNF",IF(HOUR(cas!$B125)=8,"DQ",cas!$B125))," ")</f>
        <v xml:space="preserve"> </v>
      </c>
      <c r="H124" s="7" t="str">
        <f t="shared" si="3"/>
        <v xml:space="preserve"> </v>
      </c>
      <c r="I124" s="9" t="str">
        <f>IF($G124&lt;&gt;" ",vysl!$A124," ")</f>
        <v xml:space="preserve"> </v>
      </c>
    </row>
    <row r="125" spans="1:9">
      <c r="A125" s="9" t="str">
        <f t="shared" si="2"/>
        <v xml:space="preserve"> </v>
      </c>
      <c r="B125" s="1" t="str">
        <f>IF($G125 &lt;&gt; " ",cas!A126," ")</f>
        <v xml:space="preserve"> </v>
      </c>
      <c r="C125" s="6" t="str">
        <f>IF($G125&lt;&gt;" ",INDEX(meno!$B:$B,MATCH(B125,meno!$A:$A,0),1)," ")</f>
        <v xml:space="preserve"> </v>
      </c>
      <c r="D125" s="6" t="str">
        <f>IF($G125&lt;&gt;" ",IF(INDEX(meno!$E:$E,MATCH(B125,meno!$A:$A,0),1)=0," ",INDEX(meno!$E:$E,MATCH(B125,meno!$A:$A,0),1))," ")</f>
        <v xml:space="preserve"> </v>
      </c>
      <c r="E125" s="7" t="str">
        <f>IF($B125&lt;&gt;" ",IF(INDEX(meno!$F:$F,MATCH($B125,meno!$A:$A,0),1)=0," ",UPPER(INDEX(meno!$F:$F,MATCH($B125,meno!$A:$A,0),1)))," ")</f>
        <v xml:space="preserve"> </v>
      </c>
      <c r="F125" s="18" t="str">
        <f>IF($G125&lt;&gt;" ",INDEX(meno!$D:$D,MATCH(B125,meno!$A:$A,0),1)," ")</f>
        <v xml:space="preserve"> </v>
      </c>
      <c r="G125" s="5" t="str">
        <f>IF(vysl!$H125="E",IF(HOUR(cas!$B126)=9,"DNF",IF(HOUR(cas!$B126)=8,"DQ",cas!$B126))," ")</f>
        <v xml:space="preserve"> </v>
      </c>
      <c r="H125" s="7" t="str">
        <f t="shared" si="3"/>
        <v xml:space="preserve"> </v>
      </c>
      <c r="I125" s="9" t="str">
        <f>IF($G125&lt;&gt;" ",vysl!$A125," ")</f>
        <v xml:space="preserve"> </v>
      </c>
    </row>
    <row r="126" spans="1:9">
      <c r="A126" s="9" t="str">
        <f t="shared" si="2"/>
        <v xml:space="preserve"> </v>
      </c>
      <c r="B126" s="1" t="str">
        <f>IF($G126 &lt;&gt; " ",cas!A127," ")</f>
        <v xml:space="preserve"> </v>
      </c>
      <c r="C126" s="6" t="str">
        <f>IF($G126&lt;&gt;" ",INDEX(meno!$B:$B,MATCH(B126,meno!$A:$A,0),1)," ")</f>
        <v xml:space="preserve"> </v>
      </c>
      <c r="D126" s="6" t="str">
        <f>IF($G126&lt;&gt;" ",IF(INDEX(meno!$E:$E,MATCH(B126,meno!$A:$A,0),1)=0," ",INDEX(meno!$E:$E,MATCH(B126,meno!$A:$A,0),1))," ")</f>
        <v xml:space="preserve"> </v>
      </c>
      <c r="E126" s="7" t="str">
        <f>IF($B126&lt;&gt;" ",IF(INDEX(meno!$F:$F,MATCH($B126,meno!$A:$A,0),1)=0," ",UPPER(INDEX(meno!$F:$F,MATCH($B126,meno!$A:$A,0),1)))," ")</f>
        <v xml:space="preserve"> </v>
      </c>
      <c r="F126" s="18" t="str">
        <f>IF($G126&lt;&gt;" ",INDEX(meno!$D:$D,MATCH(B126,meno!$A:$A,0),1)," ")</f>
        <v xml:space="preserve"> </v>
      </c>
      <c r="G126" s="5" t="str">
        <f>IF(vysl!$H126="E",IF(HOUR(cas!$B127)=9,"DNF",IF(HOUR(cas!$B127)=8,"DQ",cas!$B127))," ")</f>
        <v xml:space="preserve"> </v>
      </c>
      <c r="H126" s="7" t="str">
        <f t="shared" si="3"/>
        <v xml:space="preserve"> </v>
      </c>
      <c r="I126" s="9" t="str">
        <f>IF($G126&lt;&gt;" ",vysl!$A126," ")</f>
        <v xml:space="preserve"> </v>
      </c>
    </row>
    <row r="127" spans="1:9">
      <c r="A127" s="9" t="str">
        <f t="shared" si="2"/>
        <v xml:space="preserve"> </v>
      </c>
      <c r="B127" s="1" t="str">
        <f>IF($G127 &lt;&gt; " ",cas!A128," ")</f>
        <v xml:space="preserve"> </v>
      </c>
      <c r="C127" s="6" t="str">
        <f>IF($G127&lt;&gt;" ",INDEX(meno!$B:$B,MATCH(B127,meno!$A:$A,0),1)," ")</f>
        <v xml:space="preserve"> </v>
      </c>
      <c r="D127" s="6" t="str">
        <f>IF($G127&lt;&gt;" ",IF(INDEX(meno!$E:$E,MATCH(B127,meno!$A:$A,0),1)=0," ",INDEX(meno!$E:$E,MATCH(B127,meno!$A:$A,0),1))," ")</f>
        <v xml:space="preserve"> </v>
      </c>
      <c r="E127" s="7" t="str">
        <f>IF($B127&lt;&gt;" ",IF(INDEX(meno!$F:$F,MATCH($B127,meno!$A:$A,0),1)=0," ",UPPER(INDEX(meno!$F:$F,MATCH($B127,meno!$A:$A,0),1)))," ")</f>
        <v xml:space="preserve"> </v>
      </c>
      <c r="F127" s="18" t="str">
        <f>IF($G127&lt;&gt;" ",INDEX(meno!$D:$D,MATCH(B127,meno!$A:$A,0),1)," ")</f>
        <v xml:space="preserve"> </v>
      </c>
      <c r="G127" s="5" t="str">
        <f>IF(vysl!$H127="E",IF(HOUR(cas!$B128)=9,"DNF",IF(HOUR(cas!$B128)=8,"DQ",cas!$B128))," ")</f>
        <v xml:space="preserve"> </v>
      </c>
      <c r="H127" s="7" t="str">
        <f t="shared" si="3"/>
        <v xml:space="preserve"> </v>
      </c>
      <c r="I127" s="9" t="str">
        <f>IF($G127&lt;&gt;" ",vysl!$A127," ")</f>
        <v xml:space="preserve"> </v>
      </c>
    </row>
    <row r="128" spans="1:9">
      <c r="A128" s="9" t="str">
        <f t="shared" si="2"/>
        <v xml:space="preserve"> </v>
      </c>
      <c r="B128" s="1" t="str">
        <f>IF($G128 &lt;&gt; " ",cas!A129," ")</f>
        <v xml:space="preserve"> </v>
      </c>
      <c r="C128" s="6" t="str">
        <f>IF($G128&lt;&gt;" ",INDEX(meno!$B:$B,MATCH(B128,meno!$A:$A,0),1)," ")</f>
        <v xml:space="preserve"> </v>
      </c>
      <c r="D128" s="6" t="str">
        <f>IF($G128&lt;&gt;" ",IF(INDEX(meno!$E:$E,MATCH(B128,meno!$A:$A,0),1)=0," ",INDEX(meno!$E:$E,MATCH(B128,meno!$A:$A,0),1))," ")</f>
        <v xml:space="preserve"> </v>
      </c>
      <c r="E128" s="7" t="str">
        <f>IF($B128&lt;&gt;" ",IF(INDEX(meno!$F:$F,MATCH($B128,meno!$A:$A,0),1)=0," ",UPPER(INDEX(meno!$F:$F,MATCH($B128,meno!$A:$A,0),1)))," ")</f>
        <v xml:space="preserve"> </v>
      </c>
      <c r="F128" s="18" t="str">
        <f>IF($G128&lt;&gt;" ",INDEX(meno!$D:$D,MATCH(B128,meno!$A:$A,0),1)," ")</f>
        <v xml:space="preserve"> </v>
      </c>
      <c r="G128" s="5" t="str">
        <f>IF(vysl!$H128="E",IF(HOUR(cas!$B129)=9,"DNF",IF(HOUR(cas!$B129)=8,"DQ",cas!$B129))," ")</f>
        <v xml:space="preserve"> </v>
      </c>
      <c r="H128" s="7" t="str">
        <f t="shared" si="3"/>
        <v xml:space="preserve"> </v>
      </c>
      <c r="I128" s="9" t="str">
        <f>IF($G128&lt;&gt;" ",vysl!$A128," ")</f>
        <v xml:space="preserve"> </v>
      </c>
    </row>
    <row r="129" spans="1:9">
      <c r="A129" s="9" t="str">
        <f t="shared" si="2"/>
        <v xml:space="preserve"> </v>
      </c>
      <c r="B129" s="1" t="str">
        <f>IF($G129 &lt;&gt; " ",cas!A130," ")</f>
        <v xml:space="preserve"> </v>
      </c>
      <c r="C129" s="6" t="str">
        <f>IF($G129&lt;&gt;" ",INDEX(meno!$B:$B,MATCH(B129,meno!$A:$A,0),1)," ")</f>
        <v xml:space="preserve"> </v>
      </c>
      <c r="D129" s="6" t="str">
        <f>IF($G129&lt;&gt;" ",IF(INDEX(meno!$E:$E,MATCH(B129,meno!$A:$A,0),1)=0," ",INDEX(meno!$E:$E,MATCH(B129,meno!$A:$A,0),1))," ")</f>
        <v xml:space="preserve"> </v>
      </c>
      <c r="E129" s="7" t="str">
        <f>IF($B129&lt;&gt;" ",IF(INDEX(meno!$F:$F,MATCH($B129,meno!$A:$A,0),1)=0," ",UPPER(INDEX(meno!$F:$F,MATCH($B129,meno!$A:$A,0),1)))," ")</f>
        <v xml:space="preserve"> </v>
      </c>
      <c r="F129" s="18" t="str">
        <f>IF($G129&lt;&gt;" ",INDEX(meno!$D:$D,MATCH(B129,meno!$A:$A,0),1)," ")</f>
        <v xml:space="preserve"> </v>
      </c>
      <c r="G129" s="5" t="str">
        <f>IF(vysl!$H129="E",IF(HOUR(cas!$B130)=9,"DNF",IF(HOUR(cas!$B130)=8,"DQ",cas!$B130))," ")</f>
        <v xml:space="preserve"> </v>
      </c>
      <c r="H129" s="7" t="str">
        <f t="shared" si="3"/>
        <v xml:space="preserve"> </v>
      </c>
      <c r="I129" s="9" t="str">
        <f>IF($G129&lt;&gt;" ",vysl!$A129," ")</f>
        <v xml:space="preserve"> </v>
      </c>
    </row>
    <row r="130" spans="1:9">
      <c r="A130" s="9" t="str">
        <f t="shared" ref="A130:A193" si="4">IF(LEFT($G130,1)="D"," ",IF($G130&lt;&gt;" ",RANK(G130,$G:$G,1)," "))</f>
        <v xml:space="preserve"> </v>
      </c>
      <c r="B130" s="1" t="str">
        <f>IF($G130 &lt;&gt; " ",cas!A131," ")</f>
        <v xml:space="preserve"> </v>
      </c>
      <c r="C130" s="6" t="str">
        <f>IF($G130&lt;&gt;" ",INDEX(meno!$B:$B,MATCH(B130,meno!$A:$A,0),1)," ")</f>
        <v xml:space="preserve"> </v>
      </c>
      <c r="D130" s="6" t="str">
        <f>IF($G130&lt;&gt;" ",IF(INDEX(meno!$E:$E,MATCH(B130,meno!$A:$A,0),1)=0," ",INDEX(meno!$E:$E,MATCH(B130,meno!$A:$A,0),1))," ")</f>
        <v xml:space="preserve"> </v>
      </c>
      <c r="E130" s="7" t="str">
        <f>IF($B130&lt;&gt;" ",IF(INDEX(meno!$F:$F,MATCH($B130,meno!$A:$A,0),1)=0," ",UPPER(INDEX(meno!$F:$F,MATCH($B130,meno!$A:$A,0),1)))," ")</f>
        <v xml:space="preserve"> </v>
      </c>
      <c r="F130" s="18" t="str">
        <f>IF($G130&lt;&gt;" ",INDEX(meno!$D:$D,MATCH(B130,meno!$A:$A,0),1)," ")</f>
        <v xml:space="preserve"> </v>
      </c>
      <c r="G130" s="5" t="str">
        <f>IF(vysl!$H130="E",IF(HOUR(cas!$B131)=9,"DNF",IF(HOUR(cas!$B131)=8,"DQ",cas!$B131))," ")</f>
        <v xml:space="preserve"> </v>
      </c>
      <c r="H130" s="7" t="str">
        <f t="shared" si="3"/>
        <v xml:space="preserve"> </v>
      </c>
      <c r="I130" s="9" t="str">
        <f>IF($G130&lt;&gt;" ",vysl!$A130," ")</f>
        <v xml:space="preserve"> </v>
      </c>
    </row>
    <row r="131" spans="1:9">
      <c r="A131" s="9" t="str">
        <f t="shared" si="4"/>
        <v xml:space="preserve"> </v>
      </c>
      <c r="B131" s="1" t="str">
        <f>IF($G131 &lt;&gt; " ",cas!A132," ")</f>
        <v xml:space="preserve"> </v>
      </c>
      <c r="C131" s="6" t="str">
        <f>IF($G131&lt;&gt;" ",INDEX(meno!$B:$B,MATCH(B131,meno!$A:$A,0),1)," ")</f>
        <v xml:space="preserve"> </v>
      </c>
      <c r="D131" s="6" t="str">
        <f>IF($G131&lt;&gt;" ",IF(INDEX(meno!$E:$E,MATCH(B131,meno!$A:$A,0),1)=0," ",INDEX(meno!$E:$E,MATCH(B131,meno!$A:$A,0),1))," ")</f>
        <v xml:space="preserve"> </v>
      </c>
      <c r="E131" s="7" t="str">
        <f>IF($B131&lt;&gt;" ",IF(INDEX(meno!$F:$F,MATCH($B131,meno!$A:$A,0),1)=0," ",UPPER(INDEX(meno!$F:$F,MATCH($B131,meno!$A:$A,0),1)))," ")</f>
        <v xml:space="preserve"> </v>
      </c>
      <c r="F131" s="18" t="str">
        <f>IF($G131&lt;&gt;" ",INDEX(meno!$D:$D,MATCH(B131,meno!$A:$A,0),1)," ")</f>
        <v xml:space="preserve"> </v>
      </c>
      <c r="G131" s="5" t="str">
        <f>IF(vysl!$H131="E",IF(HOUR(cas!$B132)=9,"DNF",IF(HOUR(cas!$B132)=8,"DQ",cas!$B132))," ")</f>
        <v xml:space="preserve"> </v>
      </c>
      <c r="H131" s="7" t="str">
        <f t="shared" ref="H131:H194" si="5">IF($G131&lt;&gt;" ","E"," ")</f>
        <v xml:space="preserve"> </v>
      </c>
      <c r="I131" s="9" t="str">
        <f>IF($G131&lt;&gt;" ",vysl!$A131," ")</f>
        <v xml:space="preserve"> </v>
      </c>
    </row>
    <row r="132" spans="1:9">
      <c r="A132" s="9" t="str">
        <f t="shared" si="4"/>
        <v xml:space="preserve"> </v>
      </c>
      <c r="B132" s="1" t="str">
        <f>IF($G132 &lt;&gt; " ",cas!A133," ")</f>
        <v xml:space="preserve"> </v>
      </c>
      <c r="C132" s="6" t="str">
        <f>IF($G132&lt;&gt;" ",INDEX(meno!$B:$B,MATCH(B132,meno!$A:$A,0),1)," ")</f>
        <v xml:space="preserve"> </v>
      </c>
      <c r="D132" s="6" t="str">
        <f>IF($G132&lt;&gt;" ",IF(INDEX(meno!$E:$E,MATCH(B132,meno!$A:$A,0),1)=0," ",INDEX(meno!$E:$E,MATCH(B132,meno!$A:$A,0),1))," ")</f>
        <v xml:space="preserve"> </v>
      </c>
      <c r="E132" s="7" t="str">
        <f>IF($B132&lt;&gt;" ",IF(INDEX(meno!$F:$F,MATCH($B132,meno!$A:$A,0),1)=0," ",UPPER(INDEX(meno!$F:$F,MATCH($B132,meno!$A:$A,0),1)))," ")</f>
        <v xml:space="preserve"> </v>
      </c>
      <c r="F132" s="18" t="str">
        <f>IF($G132&lt;&gt;" ",INDEX(meno!$D:$D,MATCH(B132,meno!$A:$A,0),1)," ")</f>
        <v xml:space="preserve"> </v>
      </c>
      <c r="G132" s="5" t="str">
        <f>IF(vysl!$H132="E",IF(HOUR(cas!$B133)=9,"DNF",IF(HOUR(cas!$B133)=8,"DQ",cas!$B133))," ")</f>
        <v xml:space="preserve"> </v>
      </c>
      <c r="H132" s="7" t="str">
        <f t="shared" si="5"/>
        <v xml:space="preserve"> </v>
      </c>
      <c r="I132" s="9" t="str">
        <f>IF($G132&lt;&gt;" ",vysl!$A132," ")</f>
        <v xml:space="preserve"> </v>
      </c>
    </row>
    <row r="133" spans="1:9">
      <c r="A133" s="9" t="str">
        <f t="shared" si="4"/>
        <v xml:space="preserve"> </v>
      </c>
      <c r="B133" s="1" t="str">
        <f>IF($G133 &lt;&gt; " ",cas!A134," ")</f>
        <v xml:space="preserve"> </v>
      </c>
      <c r="C133" s="6" t="str">
        <f>IF($G133&lt;&gt;" ",INDEX(meno!$B:$B,MATCH(B133,meno!$A:$A,0),1)," ")</f>
        <v xml:space="preserve"> </v>
      </c>
      <c r="D133" s="6" t="str">
        <f>IF($G133&lt;&gt;" ",IF(INDEX(meno!$E:$E,MATCH(B133,meno!$A:$A,0),1)=0," ",INDEX(meno!$E:$E,MATCH(B133,meno!$A:$A,0),1))," ")</f>
        <v xml:space="preserve"> </v>
      </c>
      <c r="E133" s="7" t="str">
        <f>IF($B133&lt;&gt;" ",IF(INDEX(meno!$F:$F,MATCH($B133,meno!$A:$A,0),1)=0," ",UPPER(INDEX(meno!$F:$F,MATCH($B133,meno!$A:$A,0),1)))," ")</f>
        <v xml:space="preserve"> </v>
      </c>
      <c r="F133" s="18" t="str">
        <f>IF($G133&lt;&gt;" ",INDEX(meno!$D:$D,MATCH(B133,meno!$A:$A,0),1)," ")</f>
        <v xml:space="preserve"> </v>
      </c>
      <c r="G133" s="5" t="str">
        <f>IF(vysl!$H133="E",IF(HOUR(cas!$B134)=9,"DNF",IF(HOUR(cas!$B134)=8,"DQ",cas!$B134))," ")</f>
        <v xml:space="preserve"> </v>
      </c>
      <c r="H133" s="7" t="str">
        <f t="shared" si="5"/>
        <v xml:space="preserve"> </v>
      </c>
      <c r="I133" s="9" t="str">
        <f>IF($G133&lt;&gt;" ",vysl!$A133," ")</f>
        <v xml:space="preserve"> </v>
      </c>
    </row>
    <row r="134" spans="1:9">
      <c r="A134" s="9" t="str">
        <f t="shared" si="4"/>
        <v xml:space="preserve"> </v>
      </c>
      <c r="B134" s="1" t="str">
        <f>IF($G134 &lt;&gt; " ",cas!A135," ")</f>
        <v xml:space="preserve"> </v>
      </c>
      <c r="C134" s="6" t="str">
        <f>IF($G134&lt;&gt;" ",INDEX(meno!$B:$B,MATCH(B134,meno!$A:$A,0),1)," ")</f>
        <v xml:space="preserve"> </v>
      </c>
      <c r="D134" s="6" t="str">
        <f>IF($G134&lt;&gt;" ",IF(INDEX(meno!$E:$E,MATCH(B134,meno!$A:$A,0),1)=0," ",INDEX(meno!$E:$E,MATCH(B134,meno!$A:$A,0),1))," ")</f>
        <v xml:space="preserve"> </v>
      </c>
      <c r="E134" s="7" t="str">
        <f>IF($B134&lt;&gt;" ",IF(INDEX(meno!$F:$F,MATCH($B134,meno!$A:$A,0),1)=0," ",UPPER(INDEX(meno!$F:$F,MATCH($B134,meno!$A:$A,0),1)))," ")</f>
        <v xml:space="preserve"> </v>
      </c>
      <c r="F134" s="18" t="str">
        <f>IF($G134&lt;&gt;" ",INDEX(meno!$D:$D,MATCH(B134,meno!$A:$A,0),1)," ")</f>
        <v xml:space="preserve"> </v>
      </c>
      <c r="G134" s="5" t="str">
        <f>IF(vysl!$H134="E",IF(HOUR(cas!$B135)=9,"DNF",IF(HOUR(cas!$B135)=8,"DQ",cas!$B135))," ")</f>
        <v xml:space="preserve"> </v>
      </c>
      <c r="H134" s="7" t="str">
        <f t="shared" si="5"/>
        <v xml:space="preserve"> </v>
      </c>
      <c r="I134" s="9" t="str">
        <f>IF($G134&lt;&gt;" ",vysl!$A134," ")</f>
        <v xml:space="preserve"> </v>
      </c>
    </row>
    <row r="135" spans="1:9">
      <c r="A135" s="9" t="str">
        <f t="shared" si="4"/>
        <v xml:space="preserve"> </v>
      </c>
      <c r="B135" s="1" t="str">
        <f>IF($G135 &lt;&gt; " ",cas!A136," ")</f>
        <v xml:space="preserve"> </v>
      </c>
      <c r="C135" s="6" t="str">
        <f>IF($G135&lt;&gt;" ",INDEX(meno!$B:$B,MATCH(B135,meno!$A:$A,0),1)," ")</f>
        <v xml:space="preserve"> </v>
      </c>
      <c r="D135" s="6" t="str">
        <f>IF($G135&lt;&gt;" ",IF(INDEX(meno!$E:$E,MATCH(B135,meno!$A:$A,0),1)=0," ",INDEX(meno!$E:$E,MATCH(B135,meno!$A:$A,0),1))," ")</f>
        <v xml:space="preserve"> </v>
      </c>
      <c r="E135" s="7" t="str">
        <f>IF($B135&lt;&gt;" ",IF(INDEX(meno!$F:$F,MATCH($B135,meno!$A:$A,0),1)=0," ",UPPER(INDEX(meno!$F:$F,MATCH($B135,meno!$A:$A,0),1)))," ")</f>
        <v xml:space="preserve"> </v>
      </c>
      <c r="F135" s="18" t="str">
        <f>IF($G135&lt;&gt;" ",INDEX(meno!$D:$D,MATCH(B135,meno!$A:$A,0),1)," ")</f>
        <v xml:space="preserve"> </v>
      </c>
      <c r="G135" s="5" t="str">
        <f>IF(vysl!$H135="E",IF(HOUR(cas!$B136)=9,"DNF",IF(HOUR(cas!$B136)=8,"DQ",cas!$B136))," ")</f>
        <v xml:space="preserve"> </v>
      </c>
      <c r="H135" s="7" t="str">
        <f t="shared" si="5"/>
        <v xml:space="preserve"> </v>
      </c>
      <c r="I135" s="9" t="str">
        <f>IF($G135&lt;&gt;" ",vysl!$A135," ")</f>
        <v xml:space="preserve"> </v>
      </c>
    </row>
    <row r="136" spans="1:9">
      <c r="A136" s="9" t="str">
        <f t="shared" si="4"/>
        <v xml:space="preserve"> </v>
      </c>
      <c r="B136" s="1" t="str">
        <f>IF($G136 &lt;&gt; " ",cas!A137," ")</f>
        <v xml:space="preserve"> </v>
      </c>
      <c r="C136" s="6" t="str">
        <f>IF($G136&lt;&gt;" ",INDEX(meno!$B:$B,MATCH(B136,meno!$A:$A,0),1)," ")</f>
        <v xml:space="preserve"> </v>
      </c>
      <c r="D136" s="6" t="str">
        <f>IF($G136&lt;&gt;" ",IF(INDEX(meno!$E:$E,MATCH(B136,meno!$A:$A,0),1)=0," ",INDEX(meno!$E:$E,MATCH(B136,meno!$A:$A,0),1))," ")</f>
        <v xml:space="preserve"> </v>
      </c>
      <c r="E136" s="7" t="str">
        <f>IF($B136&lt;&gt;" ",IF(INDEX(meno!$F:$F,MATCH($B136,meno!$A:$A,0),1)=0," ",UPPER(INDEX(meno!$F:$F,MATCH($B136,meno!$A:$A,0),1)))," ")</f>
        <v xml:space="preserve"> </v>
      </c>
      <c r="F136" s="18" t="str">
        <f>IF($G136&lt;&gt;" ",INDEX(meno!$D:$D,MATCH(B136,meno!$A:$A,0),1)," ")</f>
        <v xml:space="preserve"> </v>
      </c>
      <c r="G136" s="5" t="str">
        <f>IF(vysl!$H136="E",IF(HOUR(cas!$B137)=9,"DNF",IF(HOUR(cas!$B137)=8,"DQ",cas!$B137))," ")</f>
        <v xml:space="preserve"> </v>
      </c>
      <c r="H136" s="7" t="str">
        <f t="shared" si="5"/>
        <v xml:space="preserve"> </v>
      </c>
      <c r="I136" s="9" t="str">
        <f>IF($G136&lt;&gt;" ",vysl!$A136," ")</f>
        <v xml:space="preserve"> </v>
      </c>
    </row>
    <row r="137" spans="1:9">
      <c r="A137" s="9" t="str">
        <f t="shared" si="4"/>
        <v xml:space="preserve"> </v>
      </c>
      <c r="B137" s="1" t="str">
        <f>IF($G137 &lt;&gt; " ",cas!A138," ")</f>
        <v xml:space="preserve"> </v>
      </c>
      <c r="C137" s="6" t="str">
        <f>IF($G137&lt;&gt;" ",INDEX(meno!$B:$B,MATCH(B137,meno!$A:$A,0),1)," ")</f>
        <v xml:space="preserve"> </v>
      </c>
      <c r="D137" s="6" t="str">
        <f>IF($G137&lt;&gt;" ",IF(INDEX(meno!$E:$E,MATCH(B137,meno!$A:$A,0),1)=0," ",INDEX(meno!$E:$E,MATCH(B137,meno!$A:$A,0),1))," ")</f>
        <v xml:space="preserve"> </v>
      </c>
      <c r="E137" s="7" t="str">
        <f>IF($B137&lt;&gt;" ",IF(INDEX(meno!$F:$F,MATCH($B137,meno!$A:$A,0),1)=0," ",UPPER(INDEX(meno!$F:$F,MATCH($B137,meno!$A:$A,0),1)))," ")</f>
        <v xml:space="preserve"> </v>
      </c>
      <c r="F137" s="18" t="str">
        <f>IF($G137&lt;&gt;" ",INDEX(meno!$D:$D,MATCH(B137,meno!$A:$A,0),1)," ")</f>
        <v xml:space="preserve"> </v>
      </c>
      <c r="G137" s="5" t="str">
        <f>IF(vysl!$H137="E",IF(HOUR(cas!$B138)=9,"DNF",IF(HOUR(cas!$B138)=8,"DQ",cas!$B138))," ")</f>
        <v xml:space="preserve"> </v>
      </c>
      <c r="H137" s="7" t="str">
        <f t="shared" si="5"/>
        <v xml:space="preserve"> </v>
      </c>
      <c r="I137" s="9" t="str">
        <f>IF($G137&lt;&gt;" ",vysl!$A137," ")</f>
        <v xml:space="preserve"> </v>
      </c>
    </row>
    <row r="138" spans="1:9">
      <c r="A138" s="9" t="str">
        <f t="shared" si="4"/>
        <v xml:space="preserve"> </v>
      </c>
      <c r="B138" s="1" t="str">
        <f>IF($G138 &lt;&gt; " ",cas!A139," ")</f>
        <v xml:space="preserve"> </v>
      </c>
      <c r="C138" s="6" t="str">
        <f>IF($G138&lt;&gt;" ",INDEX(meno!$B:$B,MATCH(B138,meno!$A:$A,0),1)," ")</f>
        <v xml:space="preserve"> </v>
      </c>
      <c r="D138" s="6" t="str">
        <f>IF($G138&lt;&gt;" ",IF(INDEX(meno!$E:$E,MATCH(B138,meno!$A:$A,0),1)=0," ",INDEX(meno!$E:$E,MATCH(B138,meno!$A:$A,0),1))," ")</f>
        <v xml:space="preserve"> </v>
      </c>
      <c r="E138" s="7" t="str">
        <f>IF($B138&lt;&gt;" ",IF(INDEX(meno!$F:$F,MATCH($B138,meno!$A:$A,0),1)=0," ",UPPER(INDEX(meno!$F:$F,MATCH($B138,meno!$A:$A,0),1)))," ")</f>
        <v xml:space="preserve"> </v>
      </c>
      <c r="F138" s="18" t="str">
        <f>IF($G138&lt;&gt;" ",INDEX(meno!$D:$D,MATCH(B138,meno!$A:$A,0),1)," ")</f>
        <v xml:space="preserve"> </v>
      </c>
      <c r="G138" s="5" t="str">
        <f>IF(vysl!$H138="E",IF(HOUR(cas!$B139)=9,"DNF",IF(HOUR(cas!$B139)=8,"DQ",cas!$B139))," ")</f>
        <v xml:space="preserve"> </v>
      </c>
      <c r="H138" s="7" t="str">
        <f t="shared" si="5"/>
        <v xml:space="preserve"> </v>
      </c>
      <c r="I138" s="9" t="str">
        <f>IF($G138&lt;&gt;" ",vysl!$A138," ")</f>
        <v xml:space="preserve"> </v>
      </c>
    </row>
    <row r="139" spans="1:9">
      <c r="A139" s="9" t="str">
        <f t="shared" si="4"/>
        <v xml:space="preserve"> </v>
      </c>
      <c r="B139" s="1" t="str">
        <f>IF($G139 &lt;&gt; " ",cas!A140," ")</f>
        <v xml:space="preserve"> </v>
      </c>
      <c r="C139" s="6" t="str">
        <f>IF($G139&lt;&gt;" ",INDEX(meno!$B:$B,MATCH(B139,meno!$A:$A,0),1)," ")</f>
        <v xml:space="preserve"> </v>
      </c>
      <c r="D139" s="6" t="str">
        <f>IF($G139&lt;&gt;" ",IF(INDEX(meno!$E:$E,MATCH(B139,meno!$A:$A,0),1)=0," ",INDEX(meno!$E:$E,MATCH(B139,meno!$A:$A,0),1))," ")</f>
        <v xml:space="preserve"> </v>
      </c>
      <c r="E139" s="7" t="str">
        <f>IF($B139&lt;&gt;" ",IF(INDEX(meno!$F:$F,MATCH($B139,meno!$A:$A,0),1)=0," ",UPPER(INDEX(meno!$F:$F,MATCH($B139,meno!$A:$A,0),1)))," ")</f>
        <v xml:space="preserve"> </v>
      </c>
      <c r="F139" s="18" t="str">
        <f>IF($G139&lt;&gt;" ",INDEX(meno!$D:$D,MATCH(B139,meno!$A:$A,0),1)," ")</f>
        <v xml:space="preserve"> </v>
      </c>
      <c r="G139" s="5" t="str">
        <f>IF(vysl!$H139="E",IF(HOUR(cas!$B140)=9,"DNF",IF(HOUR(cas!$B140)=8,"DQ",cas!$B140))," ")</f>
        <v xml:space="preserve"> </v>
      </c>
      <c r="H139" s="7" t="str">
        <f t="shared" si="5"/>
        <v xml:space="preserve"> </v>
      </c>
      <c r="I139" s="9" t="str">
        <f>IF($G139&lt;&gt;" ",vysl!$A139," ")</f>
        <v xml:space="preserve"> </v>
      </c>
    </row>
    <row r="140" spans="1:9">
      <c r="A140" s="9" t="str">
        <f t="shared" si="4"/>
        <v xml:space="preserve"> </v>
      </c>
      <c r="B140" s="1" t="str">
        <f>IF($G140 &lt;&gt; " ",cas!A141," ")</f>
        <v xml:space="preserve"> </v>
      </c>
      <c r="C140" s="6" t="str">
        <f>IF($G140&lt;&gt;" ",INDEX(meno!$B:$B,MATCH(B140,meno!$A:$A,0),1)," ")</f>
        <v xml:space="preserve"> </v>
      </c>
      <c r="D140" s="6" t="str">
        <f>IF($G140&lt;&gt;" ",IF(INDEX(meno!$E:$E,MATCH(B140,meno!$A:$A,0),1)=0," ",INDEX(meno!$E:$E,MATCH(B140,meno!$A:$A,0),1))," ")</f>
        <v xml:space="preserve"> </v>
      </c>
      <c r="E140" s="7" t="str">
        <f>IF($B140&lt;&gt;" ",IF(INDEX(meno!$F:$F,MATCH($B140,meno!$A:$A,0),1)=0," ",UPPER(INDEX(meno!$F:$F,MATCH($B140,meno!$A:$A,0),1)))," ")</f>
        <v xml:space="preserve"> </v>
      </c>
      <c r="F140" s="18" t="str">
        <f>IF($G140&lt;&gt;" ",INDEX(meno!$D:$D,MATCH(B140,meno!$A:$A,0),1)," ")</f>
        <v xml:space="preserve"> </v>
      </c>
      <c r="G140" s="5" t="str">
        <f>IF(vysl!$H140="E",IF(HOUR(cas!$B141)=9,"DNF",IF(HOUR(cas!$B141)=8,"DQ",cas!$B141))," ")</f>
        <v xml:space="preserve"> </v>
      </c>
      <c r="H140" s="7" t="str">
        <f t="shared" si="5"/>
        <v xml:space="preserve"> </v>
      </c>
      <c r="I140" s="9" t="str">
        <f>IF($G140&lt;&gt;" ",vysl!$A140," ")</f>
        <v xml:space="preserve"> </v>
      </c>
    </row>
    <row r="141" spans="1:9">
      <c r="A141" s="9" t="str">
        <f t="shared" si="4"/>
        <v xml:space="preserve"> </v>
      </c>
      <c r="B141" s="1" t="str">
        <f>IF($G141 &lt;&gt; " ",cas!A142," ")</f>
        <v xml:space="preserve"> </v>
      </c>
      <c r="C141" s="6" t="str">
        <f>IF($G141&lt;&gt;" ",INDEX(meno!$B:$B,MATCH(B141,meno!$A:$A,0),1)," ")</f>
        <v xml:space="preserve"> </v>
      </c>
      <c r="D141" s="6" t="str">
        <f>IF($G141&lt;&gt;" ",IF(INDEX(meno!$E:$E,MATCH(B141,meno!$A:$A,0),1)=0," ",INDEX(meno!$E:$E,MATCH(B141,meno!$A:$A,0),1))," ")</f>
        <v xml:space="preserve"> </v>
      </c>
      <c r="E141" s="7" t="str">
        <f>IF($B141&lt;&gt;" ",IF(INDEX(meno!$F:$F,MATCH($B141,meno!$A:$A,0),1)=0," ",UPPER(INDEX(meno!$F:$F,MATCH($B141,meno!$A:$A,0),1)))," ")</f>
        <v xml:space="preserve"> </v>
      </c>
      <c r="F141" s="18" t="str">
        <f>IF($G141&lt;&gt;" ",INDEX(meno!$D:$D,MATCH(B141,meno!$A:$A,0),1)," ")</f>
        <v xml:space="preserve"> </v>
      </c>
      <c r="G141" s="5" t="str">
        <f>IF(vysl!$H141="E",IF(HOUR(cas!$B142)=9,"DNF",IF(HOUR(cas!$B142)=8,"DQ",cas!$B142))," ")</f>
        <v xml:space="preserve"> </v>
      </c>
      <c r="H141" s="7" t="str">
        <f t="shared" si="5"/>
        <v xml:space="preserve"> </v>
      </c>
      <c r="I141" s="9" t="str">
        <f>IF($G141&lt;&gt;" ",vysl!$A141," ")</f>
        <v xml:space="preserve"> </v>
      </c>
    </row>
    <row r="142" spans="1:9">
      <c r="A142" s="9" t="str">
        <f t="shared" si="4"/>
        <v xml:space="preserve"> </v>
      </c>
      <c r="B142" s="1" t="str">
        <f>IF($G142 &lt;&gt; " ",cas!A143," ")</f>
        <v xml:space="preserve"> </v>
      </c>
      <c r="C142" s="6" t="str">
        <f>IF($G142&lt;&gt;" ",INDEX(meno!$B:$B,MATCH(B142,meno!$A:$A,0),1)," ")</f>
        <v xml:space="preserve"> </v>
      </c>
      <c r="D142" s="6" t="str">
        <f>IF($G142&lt;&gt;" ",IF(INDEX(meno!$E:$E,MATCH(B142,meno!$A:$A,0),1)=0," ",INDEX(meno!$E:$E,MATCH(B142,meno!$A:$A,0),1))," ")</f>
        <v xml:space="preserve"> </v>
      </c>
      <c r="E142" s="7" t="str">
        <f>IF($B142&lt;&gt;" ",IF(INDEX(meno!$F:$F,MATCH($B142,meno!$A:$A,0),1)=0," ",UPPER(INDEX(meno!$F:$F,MATCH($B142,meno!$A:$A,0),1)))," ")</f>
        <v xml:space="preserve"> </v>
      </c>
      <c r="F142" s="18" t="str">
        <f>IF($G142&lt;&gt;" ",INDEX(meno!$D:$D,MATCH(B142,meno!$A:$A,0),1)," ")</f>
        <v xml:space="preserve"> </v>
      </c>
      <c r="G142" s="5" t="str">
        <f>IF(vysl!$H142="E",IF(HOUR(cas!$B143)=9,"DNF",IF(HOUR(cas!$B143)=8,"DQ",cas!$B143))," ")</f>
        <v xml:space="preserve"> </v>
      </c>
      <c r="H142" s="7" t="str">
        <f t="shared" si="5"/>
        <v xml:space="preserve"> </v>
      </c>
      <c r="I142" s="9" t="str">
        <f>IF($G142&lt;&gt;" ",vysl!$A142," ")</f>
        <v xml:space="preserve"> </v>
      </c>
    </row>
    <row r="143" spans="1:9">
      <c r="A143" s="9" t="str">
        <f t="shared" si="4"/>
        <v xml:space="preserve"> </v>
      </c>
      <c r="B143" s="1" t="str">
        <f>IF($G143 &lt;&gt; " ",cas!A144," ")</f>
        <v xml:space="preserve"> </v>
      </c>
      <c r="C143" s="6" t="str">
        <f>IF($G143&lt;&gt;" ",INDEX(meno!$B:$B,MATCH(B143,meno!$A:$A,0),1)," ")</f>
        <v xml:space="preserve"> </v>
      </c>
      <c r="D143" s="6" t="str">
        <f>IF($G143&lt;&gt;" ",IF(INDEX(meno!$E:$E,MATCH(B143,meno!$A:$A,0),1)=0," ",INDEX(meno!$E:$E,MATCH(B143,meno!$A:$A,0),1))," ")</f>
        <v xml:space="preserve"> </v>
      </c>
      <c r="E143" s="7" t="str">
        <f>IF($B143&lt;&gt;" ",IF(INDEX(meno!$F:$F,MATCH($B143,meno!$A:$A,0),1)=0," ",UPPER(INDEX(meno!$F:$F,MATCH($B143,meno!$A:$A,0),1)))," ")</f>
        <v xml:space="preserve"> </v>
      </c>
      <c r="F143" s="18" t="str">
        <f>IF($G143&lt;&gt;" ",INDEX(meno!$D:$D,MATCH(B143,meno!$A:$A,0),1)," ")</f>
        <v xml:space="preserve"> </v>
      </c>
      <c r="G143" s="5" t="str">
        <f>IF(vysl!$H143="E",IF(HOUR(cas!$B144)=9,"DNF",IF(HOUR(cas!$B144)=8,"DQ",cas!$B144))," ")</f>
        <v xml:space="preserve"> </v>
      </c>
      <c r="H143" s="7" t="str">
        <f t="shared" si="5"/>
        <v xml:space="preserve"> </v>
      </c>
      <c r="I143" s="9" t="str">
        <f>IF($G143&lt;&gt;" ",vysl!$A143," ")</f>
        <v xml:space="preserve"> </v>
      </c>
    </row>
    <row r="144" spans="1:9">
      <c r="A144" s="9" t="str">
        <f t="shared" si="4"/>
        <v xml:space="preserve"> </v>
      </c>
      <c r="B144" s="1" t="str">
        <f>IF($G144 &lt;&gt; " ",cas!A145," ")</f>
        <v xml:space="preserve"> </v>
      </c>
      <c r="C144" s="6" t="str">
        <f>IF($G144&lt;&gt;" ",INDEX(meno!$B:$B,MATCH(B144,meno!$A:$A,0),1)," ")</f>
        <v xml:space="preserve"> </v>
      </c>
      <c r="D144" s="6" t="str">
        <f>IF($G144&lt;&gt;" ",IF(INDEX(meno!$E:$E,MATCH(B144,meno!$A:$A,0),1)=0," ",INDEX(meno!$E:$E,MATCH(B144,meno!$A:$A,0),1))," ")</f>
        <v xml:space="preserve"> </v>
      </c>
      <c r="E144" s="7" t="str">
        <f>IF($B144&lt;&gt;" ",IF(INDEX(meno!$F:$F,MATCH($B144,meno!$A:$A,0),1)=0," ",UPPER(INDEX(meno!$F:$F,MATCH($B144,meno!$A:$A,0),1)))," ")</f>
        <v xml:space="preserve"> </v>
      </c>
      <c r="F144" s="18" t="str">
        <f>IF($G144&lt;&gt;" ",INDEX(meno!$D:$D,MATCH(B144,meno!$A:$A,0),1)," ")</f>
        <v xml:space="preserve"> </v>
      </c>
      <c r="G144" s="5" t="str">
        <f>IF(vysl!$H144="E",IF(HOUR(cas!$B145)=9,"DNF",IF(HOUR(cas!$B145)=8,"DQ",cas!$B145))," ")</f>
        <v xml:space="preserve"> </v>
      </c>
      <c r="H144" s="7" t="str">
        <f t="shared" si="5"/>
        <v xml:space="preserve"> </v>
      </c>
      <c r="I144" s="9" t="str">
        <f>IF($G144&lt;&gt;" ",vysl!$A144," ")</f>
        <v xml:space="preserve"> </v>
      </c>
    </row>
    <row r="145" spans="1:9">
      <c r="A145" s="9" t="str">
        <f t="shared" si="4"/>
        <v xml:space="preserve"> </v>
      </c>
      <c r="B145" s="1" t="str">
        <f>IF($G145 &lt;&gt; " ",cas!A146," ")</f>
        <v xml:space="preserve"> </v>
      </c>
      <c r="C145" s="6" t="str">
        <f>IF($G145&lt;&gt;" ",INDEX(meno!$B:$B,MATCH(B145,meno!$A:$A,0),1)," ")</f>
        <v xml:space="preserve"> </v>
      </c>
      <c r="D145" s="6" t="str">
        <f>IF($G145&lt;&gt;" ",IF(INDEX(meno!$E:$E,MATCH(B145,meno!$A:$A,0),1)=0," ",INDEX(meno!$E:$E,MATCH(B145,meno!$A:$A,0),1))," ")</f>
        <v xml:space="preserve"> </v>
      </c>
      <c r="E145" s="7" t="str">
        <f>IF($B145&lt;&gt;" ",IF(INDEX(meno!$F:$F,MATCH($B145,meno!$A:$A,0),1)=0," ",UPPER(INDEX(meno!$F:$F,MATCH($B145,meno!$A:$A,0),1)))," ")</f>
        <v xml:space="preserve"> </v>
      </c>
      <c r="F145" s="18" t="str">
        <f>IF($G145&lt;&gt;" ",INDEX(meno!$D:$D,MATCH(B145,meno!$A:$A,0),1)," ")</f>
        <v xml:space="preserve"> </v>
      </c>
      <c r="G145" s="5" t="str">
        <f>IF(vysl!$H145="E",IF(HOUR(cas!$B146)=9,"DNF",IF(HOUR(cas!$B146)=8,"DQ",cas!$B146))," ")</f>
        <v xml:space="preserve"> </v>
      </c>
      <c r="H145" s="7" t="str">
        <f t="shared" si="5"/>
        <v xml:space="preserve"> </v>
      </c>
      <c r="I145" s="9" t="str">
        <f>IF($G145&lt;&gt;" ",vysl!$A145," ")</f>
        <v xml:space="preserve"> </v>
      </c>
    </row>
    <row r="146" spans="1:9">
      <c r="A146" s="9" t="str">
        <f t="shared" si="4"/>
        <v xml:space="preserve"> </v>
      </c>
      <c r="B146" s="1" t="str">
        <f>IF($G146 &lt;&gt; " ",cas!A147," ")</f>
        <v xml:space="preserve"> </v>
      </c>
      <c r="C146" s="6" t="str">
        <f>IF($G146&lt;&gt;" ",INDEX(meno!$B:$B,MATCH(B146,meno!$A:$A,0),1)," ")</f>
        <v xml:space="preserve"> </v>
      </c>
      <c r="D146" s="6" t="str">
        <f>IF($G146&lt;&gt;" ",IF(INDEX(meno!$E:$E,MATCH(B146,meno!$A:$A,0),1)=0," ",INDEX(meno!$E:$E,MATCH(B146,meno!$A:$A,0),1))," ")</f>
        <v xml:space="preserve"> </v>
      </c>
      <c r="E146" s="7" t="str">
        <f>IF($B146&lt;&gt;" ",IF(INDEX(meno!$F:$F,MATCH($B146,meno!$A:$A,0),1)=0," ",UPPER(INDEX(meno!$F:$F,MATCH($B146,meno!$A:$A,0),1)))," ")</f>
        <v xml:space="preserve"> </v>
      </c>
      <c r="F146" s="18" t="str">
        <f>IF($G146&lt;&gt;" ",INDEX(meno!$D:$D,MATCH(B146,meno!$A:$A,0),1)," ")</f>
        <v xml:space="preserve"> </v>
      </c>
      <c r="G146" s="5" t="str">
        <f>IF(vysl!$H146="E",IF(HOUR(cas!$B147)=9,"DNF",IF(HOUR(cas!$B147)=8,"DQ",cas!$B147))," ")</f>
        <v xml:space="preserve"> </v>
      </c>
      <c r="H146" s="7" t="str">
        <f t="shared" si="5"/>
        <v xml:space="preserve"> </v>
      </c>
      <c r="I146" s="9" t="str">
        <f>IF($G146&lt;&gt;" ",vysl!$A146," ")</f>
        <v xml:space="preserve"> </v>
      </c>
    </row>
    <row r="147" spans="1:9">
      <c r="A147" s="9" t="str">
        <f t="shared" si="4"/>
        <v xml:space="preserve"> </v>
      </c>
      <c r="B147" s="1" t="str">
        <f>IF($G147 &lt;&gt; " ",cas!A148," ")</f>
        <v xml:space="preserve"> </v>
      </c>
      <c r="C147" s="6" t="str">
        <f>IF($G147&lt;&gt;" ",INDEX(meno!$B:$B,MATCH(B147,meno!$A:$A,0),1)," ")</f>
        <v xml:space="preserve"> </v>
      </c>
      <c r="D147" s="6" t="str">
        <f>IF($G147&lt;&gt;" ",IF(INDEX(meno!$E:$E,MATCH(B147,meno!$A:$A,0),1)=0," ",INDEX(meno!$E:$E,MATCH(B147,meno!$A:$A,0),1))," ")</f>
        <v xml:space="preserve"> </v>
      </c>
      <c r="E147" s="7" t="str">
        <f>IF($B147&lt;&gt;" ",IF(INDEX(meno!$F:$F,MATCH($B147,meno!$A:$A,0),1)=0," ",UPPER(INDEX(meno!$F:$F,MATCH($B147,meno!$A:$A,0),1)))," ")</f>
        <v xml:space="preserve"> </v>
      </c>
      <c r="F147" s="18" t="str">
        <f>IF($G147&lt;&gt;" ",INDEX(meno!$D:$D,MATCH(B147,meno!$A:$A,0),1)," ")</f>
        <v xml:space="preserve"> </v>
      </c>
      <c r="G147" s="5" t="str">
        <f>IF(vysl!$H147="E",IF(HOUR(cas!$B148)=9,"DNF",IF(HOUR(cas!$B148)=8,"DQ",cas!$B148))," ")</f>
        <v xml:space="preserve"> </v>
      </c>
      <c r="H147" s="7" t="str">
        <f t="shared" si="5"/>
        <v xml:space="preserve"> </v>
      </c>
      <c r="I147" s="9" t="str">
        <f>IF($G147&lt;&gt;" ",vysl!$A147," ")</f>
        <v xml:space="preserve"> </v>
      </c>
    </row>
    <row r="148" spans="1:9">
      <c r="A148" s="9" t="str">
        <f t="shared" si="4"/>
        <v xml:space="preserve"> </v>
      </c>
      <c r="B148" s="1" t="str">
        <f>IF($G148 &lt;&gt; " ",cas!A149," ")</f>
        <v xml:space="preserve"> </v>
      </c>
      <c r="C148" s="6" t="str">
        <f>IF($G148&lt;&gt;" ",INDEX(meno!$B:$B,MATCH(B148,meno!$A:$A,0),1)," ")</f>
        <v xml:space="preserve"> </v>
      </c>
      <c r="D148" s="6" t="str">
        <f>IF($G148&lt;&gt;" ",IF(INDEX(meno!$E:$E,MATCH(B148,meno!$A:$A,0),1)=0," ",INDEX(meno!$E:$E,MATCH(B148,meno!$A:$A,0),1))," ")</f>
        <v xml:space="preserve"> </v>
      </c>
      <c r="E148" s="7" t="str">
        <f>IF($B148&lt;&gt;" ",IF(INDEX(meno!$F:$F,MATCH($B148,meno!$A:$A,0),1)=0," ",UPPER(INDEX(meno!$F:$F,MATCH($B148,meno!$A:$A,0),1)))," ")</f>
        <v xml:space="preserve"> </v>
      </c>
      <c r="F148" s="18" t="str">
        <f>IF($G148&lt;&gt;" ",INDEX(meno!$D:$D,MATCH(B148,meno!$A:$A,0),1)," ")</f>
        <v xml:space="preserve"> </v>
      </c>
      <c r="G148" s="5" t="str">
        <f>IF(vysl!$H148="E",IF(HOUR(cas!$B149)=9,"DNF",IF(HOUR(cas!$B149)=8,"DQ",cas!$B149))," ")</f>
        <v xml:space="preserve"> </v>
      </c>
      <c r="H148" s="7" t="str">
        <f t="shared" si="5"/>
        <v xml:space="preserve"> </v>
      </c>
      <c r="I148" s="9" t="str">
        <f>IF($G148&lt;&gt;" ",vysl!$A148," ")</f>
        <v xml:space="preserve"> </v>
      </c>
    </row>
    <row r="149" spans="1:9">
      <c r="A149" s="9" t="str">
        <f t="shared" si="4"/>
        <v xml:space="preserve"> </v>
      </c>
      <c r="B149" s="1" t="str">
        <f>IF($G149 &lt;&gt; " ",cas!A150," ")</f>
        <v xml:space="preserve"> </v>
      </c>
      <c r="C149" s="6" t="str">
        <f>IF($G149&lt;&gt;" ",INDEX(meno!$B:$B,MATCH(B149,meno!$A:$A,0),1)," ")</f>
        <v xml:space="preserve"> </v>
      </c>
      <c r="D149" s="6" t="str">
        <f>IF($G149&lt;&gt;" ",IF(INDEX(meno!$E:$E,MATCH(B149,meno!$A:$A,0),1)=0," ",INDEX(meno!$E:$E,MATCH(B149,meno!$A:$A,0),1))," ")</f>
        <v xml:space="preserve"> </v>
      </c>
      <c r="E149" s="7" t="str">
        <f>IF($B149&lt;&gt;" ",IF(INDEX(meno!$F:$F,MATCH($B149,meno!$A:$A,0),1)=0," ",UPPER(INDEX(meno!$F:$F,MATCH($B149,meno!$A:$A,0),1)))," ")</f>
        <v xml:space="preserve"> </v>
      </c>
      <c r="F149" s="18" t="str">
        <f>IF($G149&lt;&gt;" ",INDEX(meno!$D:$D,MATCH(B149,meno!$A:$A,0),1)," ")</f>
        <v xml:space="preserve"> </v>
      </c>
      <c r="G149" s="5" t="str">
        <f>IF(vysl!$H149="E",IF(HOUR(cas!$B150)=9,"DNF",IF(HOUR(cas!$B150)=8,"DQ",cas!$B150))," ")</f>
        <v xml:space="preserve"> </v>
      </c>
      <c r="H149" s="7" t="str">
        <f t="shared" si="5"/>
        <v xml:space="preserve"> </v>
      </c>
      <c r="I149" s="9" t="str">
        <f>IF($G149&lt;&gt;" ",vysl!$A149," ")</f>
        <v xml:space="preserve"> </v>
      </c>
    </row>
    <row r="150" spans="1:9">
      <c r="A150" s="9" t="str">
        <f t="shared" si="4"/>
        <v xml:space="preserve"> </v>
      </c>
      <c r="B150" s="1" t="str">
        <f>IF($G150 &lt;&gt; " ",cas!A151," ")</f>
        <v xml:space="preserve"> </v>
      </c>
      <c r="C150" s="6" t="str">
        <f>IF($G150&lt;&gt;" ",INDEX(meno!$B:$B,MATCH(B150,meno!$A:$A,0),1)," ")</f>
        <v xml:space="preserve"> </v>
      </c>
      <c r="D150" s="6" t="str">
        <f>IF($G150&lt;&gt;" ",IF(INDEX(meno!$E:$E,MATCH(B150,meno!$A:$A,0),1)=0," ",INDEX(meno!$E:$E,MATCH(B150,meno!$A:$A,0),1))," ")</f>
        <v xml:space="preserve"> </v>
      </c>
      <c r="E150" s="7" t="str">
        <f>IF($B150&lt;&gt;" ",IF(INDEX(meno!$F:$F,MATCH($B150,meno!$A:$A,0),1)=0," ",UPPER(INDEX(meno!$F:$F,MATCH($B150,meno!$A:$A,0),1)))," ")</f>
        <v xml:space="preserve"> </v>
      </c>
      <c r="F150" s="18" t="str">
        <f>IF($G150&lt;&gt;" ",INDEX(meno!$D:$D,MATCH(B150,meno!$A:$A,0),1)," ")</f>
        <v xml:space="preserve"> </v>
      </c>
      <c r="G150" s="5" t="str">
        <f>IF(vysl!$H150="E",IF(HOUR(cas!$B151)=9,"DNF",IF(HOUR(cas!$B151)=8,"DQ",cas!$B151))," ")</f>
        <v xml:space="preserve"> </v>
      </c>
      <c r="H150" s="7" t="str">
        <f t="shared" si="5"/>
        <v xml:space="preserve"> </v>
      </c>
      <c r="I150" s="9" t="str">
        <f>IF($G150&lt;&gt;" ",vysl!$A150," ")</f>
        <v xml:space="preserve"> </v>
      </c>
    </row>
    <row r="151" spans="1:9">
      <c r="A151" s="9" t="str">
        <f t="shared" si="4"/>
        <v xml:space="preserve"> </v>
      </c>
      <c r="B151" s="1" t="str">
        <f>IF($G151 &lt;&gt; " ",cas!A152," ")</f>
        <v xml:space="preserve"> </v>
      </c>
      <c r="C151" s="6" t="str">
        <f>IF($G151&lt;&gt;" ",INDEX(meno!$B:$B,MATCH(B151,meno!$A:$A,0),1)," ")</f>
        <v xml:space="preserve"> </v>
      </c>
      <c r="D151" s="6" t="str">
        <f>IF($G151&lt;&gt;" ",IF(INDEX(meno!$E:$E,MATCH(B151,meno!$A:$A,0),1)=0," ",INDEX(meno!$E:$E,MATCH(B151,meno!$A:$A,0),1))," ")</f>
        <v xml:space="preserve"> </v>
      </c>
      <c r="E151" s="7" t="str">
        <f>IF($B151&lt;&gt;" ",IF(INDEX(meno!$F:$F,MATCH($B151,meno!$A:$A,0),1)=0," ",UPPER(INDEX(meno!$F:$F,MATCH($B151,meno!$A:$A,0),1)))," ")</f>
        <v xml:space="preserve"> </v>
      </c>
      <c r="F151" s="18" t="str">
        <f>IF($G151&lt;&gt;" ",INDEX(meno!$D:$D,MATCH(B151,meno!$A:$A,0),1)," ")</f>
        <v xml:space="preserve"> </v>
      </c>
      <c r="G151" s="5" t="str">
        <f>IF(vysl!$H151="E",IF(HOUR(cas!$B152)=9,"DNF",IF(HOUR(cas!$B152)=8,"DQ",cas!$B152))," ")</f>
        <v xml:space="preserve"> </v>
      </c>
      <c r="H151" s="7" t="str">
        <f t="shared" si="5"/>
        <v xml:space="preserve"> </v>
      </c>
      <c r="I151" s="9" t="str">
        <f>IF($G151&lt;&gt;" ",vysl!$A151," ")</f>
        <v xml:space="preserve"> </v>
      </c>
    </row>
    <row r="152" spans="1:9">
      <c r="A152" s="9" t="str">
        <f t="shared" si="4"/>
        <v xml:space="preserve"> </v>
      </c>
      <c r="B152" s="1" t="str">
        <f>IF($G152 &lt;&gt; " ",cas!A153," ")</f>
        <v xml:space="preserve"> </v>
      </c>
      <c r="C152" s="6" t="str">
        <f>IF($G152&lt;&gt;" ",INDEX(meno!$B:$B,MATCH(B152,meno!$A:$A,0),1)," ")</f>
        <v xml:space="preserve"> </v>
      </c>
      <c r="D152" s="6" t="str">
        <f>IF($G152&lt;&gt;" ",IF(INDEX(meno!$E:$E,MATCH(B152,meno!$A:$A,0),1)=0," ",INDEX(meno!$E:$E,MATCH(B152,meno!$A:$A,0),1))," ")</f>
        <v xml:space="preserve"> </v>
      </c>
      <c r="E152" s="7" t="str">
        <f>IF($B152&lt;&gt;" ",IF(INDEX(meno!$F:$F,MATCH($B152,meno!$A:$A,0),1)=0," ",UPPER(INDEX(meno!$F:$F,MATCH($B152,meno!$A:$A,0),1)))," ")</f>
        <v xml:space="preserve"> </v>
      </c>
      <c r="F152" s="18" t="str">
        <f>IF($G152&lt;&gt;" ",INDEX(meno!$D:$D,MATCH(B152,meno!$A:$A,0),1)," ")</f>
        <v xml:space="preserve"> </v>
      </c>
      <c r="G152" s="5" t="str">
        <f>IF(vysl!$H152="E",IF(HOUR(cas!$B153)=9,"DNF",IF(HOUR(cas!$B153)=8,"DQ",cas!$B153))," ")</f>
        <v xml:space="preserve"> </v>
      </c>
      <c r="H152" s="7" t="str">
        <f t="shared" si="5"/>
        <v xml:space="preserve"> </v>
      </c>
      <c r="I152" s="9" t="str">
        <f>IF($G152&lt;&gt;" ",vysl!$A152," ")</f>
        <v xml:space="preserve"> </v>
      </c>
    </row>
    <row r="153" spans="1:9">
      <c r="A153" s="9" t="str">
        <f t="shared" si="4"/>
        <v xml:space="preserve"> </v>
      </c>
      <c r="B153" s="1" t="str">
        <f>IF($G153 &lt;&gt; " ",cas!A154," ")</f>
        <v xml:space="preserve"> </v>
      </c>
      <c r="C153" s="6" t="str">
        <f>IF($G153&lt;&gt;" ",INDEX(meno!$B:$B,MATCH(B153,meno!$A:$A,0),1)," ")</f>
        <v xml:space="preserve"> </v>
      </c>
      <c r="D153" s="6" t="str">
        <f>IF($G153&lt;&gt;" ",IF(INDEX(meno!$E:$E,MATCH(B153,meno!$A:$A,0),1)=0," ",INDEX(meno!$E:$E,MATCH(B153,meno!$A:$A,0),1))," ")</f>
        <v xml:space="preserve"> </v>
      </c>
      <c r="E153" s="7" t="str">
        <f>IF($B153&lt;&gt;" ",IF(INDEX(meno!$F:$F,MATCH($B153,meno!$A:$A,0),1)=0," ",UPPER(INDEX(meno!$F:$F,MATCH($B153,meno!$A:$A,0),1)))," ")</f>
        <v xml:space="preserve"> </v>
      </c>
      <c r="F153" s="18" t="str">
        <f>IF($G153&lt;&gt;" ",INDEX(meno!$D:$D,MATCH(B153,meno!$A:$A,0),1)," ")</f>
        <v xml:space="preserve"> </v>
      </c>
      <c r="G153" s="5" t="str">
        <f>IF(vysl!$H153="E",IF(HOUR(cas!$B154)=9,"DNF",IF(HOUR(cas!$B154)=8,"DQ",cas!$B154))," ")</f>
        <v xml:space="preserve"> </v>
      </c>
      <c r="H153" s="7" t="str">
        <f t="shared" si="5"/>
        <v xml:space="preserve"> </v>
      </c>
      <c r="I153" s="9" t="str">
        <f>IF($G153&lt;&gt;" ",vysl!$A153," ")</f>
        <v xml:space="preserve"> </v>
      </c>
    </row>
    <row r="154" spans="1:9">
      <c r="A154" s="9" t="str">
        <f t="shared" si="4"/>
        <v xml:space="preserve"> </v>
      </c>
      <c r="B154" s="1" t="str">
        <f>IF($G154 &lt;&gt; " ",cas!A155," ")</f>
        <v xml:space="preserve"> </v>
      </c>
      <c r="C154" s="6" t="str">
        <f>IF($G154&lt;&gt;" ",INDEX(meno!$B:$B,MATCH(B154,meno!$A:$A,0),1)," ")</f>
        <v xml:space="preserve"> </v>
      </c>
      <c r="D154" s="6" t="str">
        <f>IF($G154&lt;&gt;" ",IF(INDEX(meno!$E:$E,MATCH(B154,meno!$A:$A,0),1)=0," ",INDEX(meno!$E:$E,MATCH(B154,meno!$A:$A,0),1))," ")</f>
        <v xml:space="preserve"> </v>
      </c>
      <c r="E154" s="7" t="str">
        <f>IF($B154&lt;&gt;" ",IF(INDEX(meno!$F:$F,MATCH($B154,meno!$A:$A,0),1)=0," ",UPPER(INDEX(meno!$F:$F,MATCH($B154,meno!$A:$A,0),1)))," ")</f>
        <v xml:space="preserve"> </v>
      </c>
      <c r="F154" s="18" t="str">
        <f>IF($G154&lt;&gt;" ",INDEX(meno!$D:$D,MATCH(B154,meno!$A:$A,0),1)," ")</f>
        <v xml:space="preserve"> </v>
      </c>
      <c r="G154" s="5" t="str">
        <f>IF(vysl!$H154="E",IF(HOUR(cas!$B155)=9,"DNF",IF(HOUR(cas!$B155)=8,"DQ",cas!$B155))," ")</f>
        <v xml:space="preserve"> </v>
      </c>
      <c r="H154" s="7" t="str">
        <f t="shared" si="5"/>
        <v xml:space="preserve"> </v>
      </c>
      <c r="I154" s="9" t="str">
        <f>IF($G154&lt;&gt;" ",vysl!$A154," ")</f>
        <v xml:space="preserve"> </v>
      </c>
    </row>
    <row r="155" spans="1:9">
      <c r="A155" s="9" t="str">
        <f t="shared" si="4"/>
        <v xml:space="preserve"> </v>
      </c>
      <c r="B155" s="1" t="str">
        <f>IF($G155 &lt;&gt; " ",cas!A156," ")</f>
        <v xml:space="preserve"> </v>
      </c>
      <c r="C155" s="6" t="str">
        <f>IF($G155&lt;&gt;" ",INDEX(meno!$B:$B,MATCH(B155,meno!$A:$A,0),1)," ")</f>
        <v xml:space="preserve"> </v>
      </c>
      <c r="D155" s="6" t="str">
        <f>IF($G155&lt;&gt;" ",IF(INDEX(meno!$E:$E,MATCH(B155,meno!$A:$A,0),1)=0," ",INDEX(meno!$E:$E,MATCH(B155,meno!$A:$A,0),1))," ")</f>
        <v xml:space="preserve"> </v>
      </c>
      <c r="E155" s="7" t="str">
        <f>IF($B155&lt;&gt;" ",IF(INDEX(meno!$F:$F,MATCH($B155,meno!$A:$A,0),1)=0," ",UPPER(INDEX(meno!$F:$F,MATCH($B155,meno!$A:$A,0),1)))," ")</f>
        <v xml:space="preserve"> </v>
      </c>
      <c r="F155" s="18" t="str">
        <f>IF($G155&lt;&gt;" ",INDEX(meno!$D:$D,MATCH(B155,meno!$A:$A,0),1)," ")</f>
        <v xml:space="preserve"> </v>
      </c>
      <c r="G155" s="5" t="str">
        <f>IF(vysl!$H155="E",IF(HOUR(cas!$B156)=9,"DNF",IF(HOUR(cas!$B156)=8,"DQ",cas!$B156))," ")</f>
        <v xml:space="preserve"> </v>
      </c>
      <c r="H155" s="7" t="str">
        <f t="shared" si="5"/>
        <v xml:space="preserve"> </v>
      </c>
      <c r="I155" s="9" t="str">
        <f>IF($G155&lt;&gt;" ",vysl!$A155," ")</f>
        <v xml:space="preserve"> </v>
      </c>
    </row>
    <row r="156" spans="1:9">
      <c r="A156" s="9" t="str">
        <f t="shared" si="4"/>
        <v xml:space="preserve"> </v>
      </c>
      <c r="B156" s="1" t="str">
        <f>IF($G156 &lt;&gt; " ",cas!A157," ")</f>
        <v xml:space="preserve"> </v>
      </c>
      <c r="C156" s="6" t="str">
        <f>IF($G156&lt;&gt;" ",INDEX(meno!$B:$B,MATCH(B156,meno!$A:$A,0),1)," ")</f>
        <v xml:space="preserve"> </v>
      </c>
      <c r="D156" s="6" t="str">
        <f>IF($G156&lt;&gt;" ",IF(INDEX(meno!$E:$E,MATCH(B156,meno!$A:$A,0),1)=0," ",INDEX(meno!$E:$E,MATCH(B156,meno!$A:$A,0),1))," ")</f>
        <v xml:space="preserve"> </v>
      </c>
      <c r="E156" s="7" t="str">
        <f>IF($B156&lt;&gt;" ",IF(INDEX(meno!$F:$F,MATCH($B156,meno!$A:$A,0),1)=0," ",UPPER(INDEX(meno!$F:$F,MATCH($B156,meno!$A:$A,0),1)))," ")</f>
        <v xml:space="preserve"> </v>
      </c>
      <c r="F156" s="18" t="str">
        <f>IF($G156&lt;&gt;" ",INDEX(meno!$D:$D,MATCH(B156,meno!$A:$A,0),1)," ")</f>
        <v xml:space="preserve"> </v>
      </c>
      <c r="G156" s="5" t="str">
        <f>IF(vysl!$H156="E",IF(HOUR(cas!$B157)=9,"DNF",IF(HOUR(cas!$B157)=8,"DQ",cas!$B157))," ")</f>
        <v xml:space="preserve"> </v>
      </c>
      <c r="H156" s="7" t="str">
        <f t="shared" si="5"/>
        <v xml:space="preserve"> </v>
      </c>
      <c r="I156" s="9" t="str">
        <f>IF($G156&lt;&gt;" ",vysl!$A156," ")</f>
        <v xml:space="preserve"> </v>
      </c>
    </row>
    <row r="157" spans="1:9">
      <c r="A157" s="9" t="str">
        <f t="shared" si="4"/>
        <v xml:space="preserve"> </v>
      </c>
      <c r="B157" s="1" t="str">
        <f>IF($G157 &lt;&gt; " ",cas!A158," ")</f>
        <v xml:space="preserve"> </v>
      </c>
      <c r="C157" s="6" t="str">
        <f>IF($G157&lt;&gt;" ",INDEX(meno!$B:$B,MATCH(B157,meno!$A:$A,0),1)," ")</f>
        <v xml:space="preserve"> </v>
      </c>
      <c r="D157" s="6" t="str">
        <f>IF($G157&lt;&gt;" ",IF(INDEX(meno!$E:$E,MATCH(B157,meno!$A:$A,0),1)=0," ",INDEX(meno!$E:$E,MATCH(B157,meno!$A:$A,0),1))," ")</f>
        <v xml:space="preserve"> </v>
      </c>
      <c r="E157" s="7" t="str">
        <f>IF($B157&lt;&gt;" ",IF(INDEX(meno!$F:$F,MATCH($B157,meno!$A:$A,0),1)=0," ",UPPER(INDEX(meno!$F:$F,MATCH($B157,meno!$A:$A,0),1)))," ")</f>
        <v xml:space="preserve"> </v>
      </c>
      <c r="F157" s="18" t="str">
        <f>IF($G157&lt;&gt;" ",INDEX(meno!$D:$D,MATCH(B157,meno!$A:$A,0),1)," ")</f>
        <v xml:space="preserve"> </v>
      </c>
      <c r="G157" s="5" t="str">
        <f>IF(vysl!$H157="E",IF(HOUR(cas!$B158)=9,"DNF",IF(HOUR(cas!$B158)=8,"DQ",cas!$B158))," ")</f>
        <v xml:space="preserve"> </v>
      </c>
      <c r="H157" s="7" t="str">
        <f t="shared" si="5"/>
        <v xml:space="preserve"> </v>
      </c>
      <c r="I157" s="9" t="str">
        <f>IF($G157&lt;&gt;" ",vysl!$A157," ")</f>
        <v xml:space="preserve"> </v>
      </c>
    </row>
    <row r="158" spans="1:9">
      <c r="A158" s="9" t="str">
        <f t="shared" si="4"/>
        <v xml:space="preserve"> </v>
      </c>
      <c r="B158" s="1" t="str">
        <f>IF($G158 &lt;&gt; " ",cas!A159," ")</f>
        <v xml:space="preserve"> </v>
      </c>
      <c r="C158" s="6" t="str">
        <f>IF($G158&lt;&gt;" ",INDEX(meno!$B:$B,MATCH(B158,meno!$A:$A,0),1)," ")</f>
        <v xml:space="preserve"> </v>
      </c>
      <c r="D158" s="6" t="str">
        <f>IF($G158&lt;&gt;" ",IF(INDEX(meno!$E:$E,MATCH(B158,meno!$A:$A,0),1)=0," ",INDEX(meno!$E:$E,MATCH(B158,meno!$A:$A,0),1))," ")</f>
        <v xml:space="preserve"> </v>
      </c>
      <c r="E158" s="7" t="str">
        <f>IF($B158&lt;&gt;" ",IF(INDEX(meno!$F:$F,MATCH($B158,meno!$A:$A,0),1)=0," ",UPPER(INDEX(meno!$F:$F,MATCH($B158,meno!$A:$A,0),1)))," ")</f>
        <v xml:space="preserve"> </v>
      </c>
      <c r="F158" s="18" t="str">
        <f>IF($G158&lt;&gt;" ",INDEX(meno!$D:$D,MATCH(B158,meno!$A:$A,0),1)," ")</f>
        <v xml:space="preserve"> </v>
      </c>
      <c r="G158" s="5" t="str">
        <f>IF(vysl!$H158="E",IF(HOUR(cas!$B159)=9,"DNF",IF(HOUR(cas!$B159)=8,"DQ",cas!$B159))," ")</f>
        <v xml:space="preserve"> </v>
      </c>
      <c r="H158" s="7" t="str">
        <f t="shared" si="5"/>
        <v xml:space="preserve"> </v>
      </c>
      <c r="I158" s="9" t="str">
        <f>IF($G158&lt;&gt;" ",vysl!$A158," ")</f>
        <v xml:space="preserve"> </v>
      </c>
    </row>
    <row r="159" spans="1:9">
      <c r="A159" s="9" t="str">
        <f t="shared" si="4"/>
        <v xml:space="preserve"> </v>
      </c>
      <c r="B159" s="1" t="str">
        <f>IF($G159 &lt;&gt; " ",cas!A160," ")</f>
        <v xml:space="preserve"> </v>
      </c>
      <c r="C159" s="6" t="str">
        <f>IF($G159&lt;&gt;" ",INDEX(meno!$B:$B,MATCH(B159,meno!$A:$A,0),1)," ")</f>
        <v xml:space="preserve"> </v>
      </c>
      <c r="D159" s="6" t="str">
        <f>IF($G159&lt;&gt;" ",IF(INDEX(meno!$E:$E,MATCH(B159,meno!$A:$A,0),1)=0," ",INDEX(meno!$E:$E,MATCH(B159,meno!$A:$A,0),1))," ")</f>
        <v xml:space="preserve"> </v>
      </c>
      <c r="E159" s="7" t="str">
        <f>IF($B159&lt;&gt;" ",IF(INDEX(meno!$F:$F,MATCH($B159,meno!$A:$A,0),1)=0," ",UPPER(INDEX(meno!$F:$F,MATCH($B159,meno!$A:$A,0),1)))," ")</f>
        <v xml:space="preserve"> </v>
      </c>
      <c r="F159" s="18" t="str">
        <f>IF($G159&lt;&gt;" ",INDEX(meno!$D:$D,MATCH(B159,meno!$A:$A,0),1)," ")</f>
        <v xml:space="preserve"> </v>
      </c>
      <c r="G159" s="5" t="str">
        <f>IF(vysl!$H159="E",IF(HOUR(cas!$B160)=9,"DNF",IF(HOUR(cas!$B160)=8,"DQ",cas!$B160))," ")</f>
        <v xml:space="preserve"> </v>
      </c>
      <c r="H159" s="7" t="str">
        <f t="shared" si="5"/>
        <v xml:space="preserve"> </v>
      </c>
      <c r="I159" s="9" t="str">
        <f>IF($G159&lt;&gt;" ",vysl!$A159," ")</f>
        <v xml:space="preserve"> </v>
      </c>
    </row>
    <row r="160" spans="1:9">
      <c r="A160" s="9" t="str">
        <f t="shared" si="4"/>
        <v xml:space="preserve"> </v>
      </c>
      <c r="B160" s="1" t="str">
        <f>IF($G160 &lt;&gt; " ",cas!A161," ")</f>
        <v xml:space="preserve"> </v>
      </c>
      <c r="C160" s="6" t="str">
        <f>IF($G160&lt;&gt;" ",INDEX(meno!$B:$B,MATCH(B160,meno!$A:$A,0),1)," ")</f>
        <v xml:space="preserve"> </v>
      </c>
      <c r="D160" s="6" t="str">
        <f>IF($G160&lt;&gt;" ",IF(INDEX(meno!$E:$E,MATCH(B160,meno!$A:$A,0),1)=0," ",INDEX(meno!$E:$E,MATCH(B160,meno!$A:$A,0),1))," ")</f>
        <v xml:space="preserve"> </v>
      </c>
      <c r="E160" s="7" t="str">
        <f>IF($B160&lt;&gt;" ",IF(INDEX(meno!$F:$F,MATCH($B160,meno!$A:$A,0),1)=0," ",UPPER(INDEX(meno!$F:$F,MATCH($B160,meno!$A:$A,0),1)))," ")</f>
        <v xml:space="preserve"> </v>
      </c>
      <c r="F160" s="18" t="str">
        <f>IF($G160&lt;&gt;" ",INDEX(meno!$D:$D,MATCH(B160,meno!$A:$A,0),1)," ")</f>
        <v xml:space="preserve"> </v>
      </c>
      <c r="G160" s="5" t="str">
        <f>IF(vysl!$H160="E",IF(HOUR(cas!$B161)=9,"DNF",IF(HOUR(cas!$B161)=8,"DQ",cas!$B161))," ")</f>
        <v xml:space="preserve"> </v>
      </c>
      <c r="H160" s="7" t="str">
        <f t="shared" si="5"/>
        <v xml:space="preserve"> </v>
      </c>
      <c r="I160" s="9" t="str">
        <f>IF($G160&lt;&gt;" ",vysl!$A160," ")</f>
        <v xml:space="preserve"> </v>
      </c>
    </row>
    <row r="161" spans="1:9">
      <c r="A161" s="9" t="str">
        <f t="shared" si="4"/>
        <v xml:space="preserve"> </v>
      </c>
      <c r="B161" s="1" t="str">
        <f>IF($G161 &lt;&gt; " ",cas!A162," ")</f>
        <v xml:space="preserve"> </v>
      </c>
      <c r="C161" s="6" t="str">
        <f>IF($G161&lt;&gt;" ",INDEX(meno!$B:$B,MATCH(B161,meno!$A:$A,0),1)," ")</f>
        <v xml:space="preserve"> </v>
      </c>
      <c r="D161" s="6" t="str">
        <f>IF($G161&lt;&gt;" ",IF(INDEX(meno!$E:$E,MATCH(B161,meno!$A:$A,0),1)=0," ",INDEX(meno!$E:$E,MATCH(B161,meno!$A:$A,0),1))," ")</f>
        <v xml:space="preserve"> </v>
      </c>
      <c r="E161" s="7" t="str">
        <f>IF($B161&lt;&gt;" ",IF(INDEX(meno!$F:$F,MATCH($B161,meno!$A:$A,0),1)=0," ",UPPER(INDEX(meno!$F:$F,MATCH($B161,meno!$A:$A,0),1)))," ")</f>
        <v xml:space="preserve"> </v>
      </c>
      <c r="F161" s="18" t="str">
        <f>IF($G161&lt;&gt;" ",INDEX(meno!$D:$D,MATCH(B161,meno!$A:$A,0),1)," ")</f>
        <v xml:space="preserve"> </v>
      </c>
      <c r="G161" s="5" t="str">
        <f>IF(vysl!$H161="E",IF(HOUR(cas!$B162)=9,"DNF",IF(HOUR(cas!$B162)=8,"DQ",cas!$B162))," ")</f>
        <v xml:space="preserve"> </v>
      </c>
      <c r="H161" s="7" t="str">
        <f t="shared" si="5"/>
        <v xml:space="preserve"> </v>
      </c>
      <c r="I161" s="9" t="str">
        <f>IF($G161&lt;&gt;" ",vysl!$A161," ")</f>
        <v xml:space="preserve"> </v>
      </c>
    </row>
    <row r="162" spans="1:9">
      <c r="A162" s="9" t="str">
        <f t="shared" si="4"/>
        <v xml:space="preserve"> </v>
      </c>
      <c r="B162" s="1" t="str">
        <f>IF($G162 &lt;&gt; " ",cas!A163," ")</f>
        <v xml:space="preserve"> </v>
      </c>
      <c r="C162" s="6" t="str">
        <f>IF($G162&lt;&gt;" ",INDEX(meno!$B:$B,MATCH(B162,meno!$A:$A,0),1)," ")</f>
        <v xml:space="preserve"> </v>
      </c>
      <c r="D162" s="6" t="str">
        <f>IF($G162&lt;&gt;" ",IF(INDEX(meno!$E:$E,MATCH(B162,meno!$A:$A,0),1)=0," ",INDEX(meno!$E:$E,MATCH(B162,meno!$A:$A,0),1))," ")</f>
        <v xml:space="preserve"> </v>
      </c>
      <c r="E162" s="7" t="str">
        <f>IF($B162&lt;&gt;" ",IF(INDEX(meno!$F:$F,MATCH($B162,meno!$A:$A,0),1)=0," ",UPPER(INDEX(meno!$F:$F,MATCH($B162,meno!$A:$A,0),1)))," ")</f>
        <v xml:space="preserve"> </v>
      </c>
      <c r="F162" s="18" t="str">
        <f>IF($G162&lt;&gt;" ",INDEX(meno!$D:$D,MATCH(B162,meno!$A:$A,0),1)," ")</f>
        <v xml:space="preserve"> </v>
      </c>
      <c r="G162" s="5" t="str">
        <f>IF(vysl!$H162="E",IF(HOUR(cas!$B163)=9,"DNF",IF(HOUR(cas!$B163)=8,"DQ",cas!$B163))," ")</f>
        <v xml:space="preserve"> </v>
      </c>
      <c r="H162" s="7" t="str">
        <f t="shared" si="5"/>
        <v xml:space="preserve"> </v>
      </c>
      <c r="I162" s="9" t="str">
        <f>IF($G162&lt;&gt;" ",vysl!$A162," ")</f>
        <v xml:space="preserve"> </v>
      </c>
    </row>
    <row r="163" spans="1:9">
      <c r="A163" s="9" t="str">
        <f t="shared" si="4"/>
        <v xml:space="preserve"> </v>
      </c>
      <c r="B163" s="1" t="str">
        <f>IF($G163 &lt;&gt; " ",cas!A164," ")</f>
        <v xml:space="preserve"> </v>
      </c>
      <c r="C163" s="6" t="str">
        <f>IF($G163&lt;&gt;" ",INDEX(meno!$B:$B,MATCH(B163,meno!$A:$A,0),1)," ")</f>
        <v xml:space="preserve"> </v>
      </c>
      <c r="D163" s="6" t="str">
        <f>IF($G163&lt;&gt;" ",IF(INDEX(meno!$E:$E,MATCH(B163,meno!$A:$A,0),1)=0," ",INDEX(meno!$E:$E,MATCH(B163,meno!$A:$A,0),1))," ")</f>
        <v xml:space="preserve"> </v>
      </c>
      <c r="E163" s="7" t="str">
        <f>IF($B163&lt;&gt;" ",IF(INDEX(meno!$F:$F,MATCH($B163,meno!$A:$A,0),1)=0," ",UPPER(INDEX(meno!$F:$F,MATCH($B163,meno!$A:$A,0),1)))," ")</f>
        <v xml:space="preserve"> </v>
      </c>
      <c r="F163" s="18" t="str">
        <f>IF($G163&lt;&gt;" ",INDEX(meno!$D:$D,MATCH(B163,meno!$A:$A,0),1)," ")</f>
        <v xml:space="preserve"> </v>
      </c>
      <c r="G163" s="5" t="str">
        <f>IF(vysl!$H163="E",IF(HOUR(cas!$B164)=9,"DNF",IF(HOUR(cas!$B164)=8,"DQ",cas!$B164))," ")</f>
        <v xml:space="preserve"> </v>
      </c>
      <c r="H163" s="7" t="str">
        <f t="shared" si="5"/>
        <v xml:space="preserve"> </v>
      </c>
      <c r="I163" s="9" t="str">
        <f>IF($G163&lt;&gt;" ",vysl!$A163," ")</f>
        <v xml:space="preserve"> </v>
      </c>
    </row>
    <row r="164" spans="1:9">
      <c r="A164" s="9" t="str">
        <f t="shared" si="4"/>
        <v xml:space="preserve"> </v>
      </c>
      <c r="B164" s="1" t="str">
        <f>IF($G164 &lt;&gt; " ",cas!A165," ")</f>
        <v xml:space="preserve"> </v>
      </c>
      <c r="C164" s="6" t="str">
        <f>IF($G164&lt;&gt;" ",INDEX(meno!$B:$B,MATCH(B164,meno!$A:$A,0),1)," ")</f>
        <v xml:space="preserve"> </v>
      </c>
      <c r="D164" s="6" t="str">
        <f>IF($G164&lt;&gt;" ",IF(INDEX(meno!$E:$E,MATCH(B164,meno!$A:$A,0),1)=0," ",INDEX(meno!$E:$E,MATCH(B164,meno!$A:$A,0),1))," ")</f>
        <v xml:space="preserve"> </v>
      </c>
      <c r="E164" s="7" t="str">
        <f>IF($B164&lt;&gt;" ",IF(INDEX(meno!$F:$F,MATCH($B164,meno!$A:$A,0),1)=0," ",UPPER(INDEX(meno!$F:$F,MATCH($B164,meno!$A:$A,0),1)))," ")</f>
        <v xml:space="preserve"> </v>
      </c>
      <c r="F164" s="18" t="str">
        <f>IF($G164&lt;&gt;" ",INDEX(meno!$D:$D,MATCH(B164,meno!$A:$A,0),1)," ")</f>
        <v xml:space="preserve"> </v>
      </c>
      <c r="G164" s="5" t="str">
        <f>IF(vysl!$H164="E",IF(HOUR(cas!$B165)=9,"DNF",IF(HOUR(cas!$B165)=8,"DQ",cas!$B165))," ")</f>
        <v xml:space="preserve"> </v>
      </c>
      <c r="H164" s="7" t="str">
        <f t="shared" si="5"/>
        <v xml:space="preserve"> </v>
      </c>
      <c r="I164" s="9" t="str">
        <f>IF($G164&lt;&gt;" ",vysl!$A164," ")</f>
        <v xml:space="preserve"> </v>
      </c>
    </row>
    <row r="165" spans="1:9">
      <c r="A165" s="9" t="str">
        <f t="shared" si="4"/>
        <v xml:space="preserve"> </v>
      </c>
      <c r="B165" s="1" t="str">
        <f>IF($G165 &lt;&gt; " ",cas!A166," ")</f>
        <v xml:space="preserve"> </v>
      </c>
      <c r="C165" s="6" t="str">
        <f>IF($G165&lt;&gt;" ",INDEX(meno!$B:$B,MATCH(B165,meno!$A:$A,0),1)," ")</f>
        <v xml:space="preserve"> </v>
      </c>
      <c r="D165" s="6" t="str">
        <f>IF($G165&lt;&gt;" ",IF(INDEX(meno!$E:$E,MATCH(B165,meno!$A:$A,0),1)=0," ",INDEX(meno!$E:$E,MATCH(B165,meno!$A:$A,0),1))," ")</f>
        <v xml:space="preserve"> </v>
      </c>
      <c r="E165" s="7" t="str">
        <f>IF($B165&lt;&gt;" ",IF(INDEX(meno!$F:$F,MATCH($B165,meno!$A:$A,0),1)=0," ",UPPER(INDEX(meno!$F:$F,MATCH($B165,meno!$A:$A,0),1)))," ")</f>
        <v xml:space="preserve"> </v>
      </c>
      <c r="F165" s="18" t="str">
        <f>IF($G165&lt;&gt;" ",INDEX(meno!$D:$D,MATCH(B165,meno!$A:$A,0),1)," ")</f>
        <v xml:space="preserve"> </v>
      </c>
      <c r="G165" s="5" t="str">
        <f>IF(vysl!$H165="E",IF(HOUR(cas!$B166)=9,"DNF",IF(HOUR(cas!$B166)=8,"DQ",cas!$B166))," ")</f>
        <v xml:space="preserve"> </v>
      </c>
      <c r="H165" s="7" t="str">
        <f t="shared" si="5"/>
        <v xml:space="preserve"> </v>
      </c>
      <c r="I165" s="9" t="str">
        <f>IF($G165&lt;&gt;" ",vysl!$A165," ")</f>
        <v xml:space="preserve"> </v>
      </c>
    </row>
    <row r="166" spans="1:9">
      <c r="A166" s="9" t="str">
        <f t="shared" si="4"/>
        <v xml:space="preserve"> </v>
      </c>
      <c r="B166" s="1" t="str">
        <f>IF($G166 &lt;&gt; " ",cas!A167," ")</f>
        <v xml:space="preserve"> </v>
      </c>
      <c r="C166" s="6" t="str">
        <f>IF($G166&lt;&gt;" ",INDEX(meno!$B:$B,MATCH(B166,meno!$A:$A,0),1)," ")</f>
        <v xml:space="preserve"> </v>
      </c>
      <c r="D166" s="6" t="str">
        <f>IF($G166&lt;&gt;" ",IF(INDEX(meno!$E:$E,MATCH(B166,meno!$A:$A,0),1)=0," ",INDEX(meno!$E:$E,MATCH(B166,meno!$A:$A,0),1))," ")</f>
        <v xml:space="preserve"> </v>
      </c>
      <c r="E166" s="7" t="str">
        <f>IF($B166&lt;&gt;" ",IF(INDEX(meno!$F:$F,MATCH($B166,meno!$A:$A,0),1)=0," ",UPPER(INDEX(meno!$F:$F,MATCH($B166,meno!$A:$A,0),1)))," ")</f>
        <v xml:space="preserve"> </v>
      </c>
      <c r="F166" s="18" t="str">
        <f>IF($G166&lt;&gt;" ",INDEX(meno!$D:$D,MATCH(B166,meno!$A:$A,0),1)," ")</f>
        <v xml:space="preserve"> </v>
      </c>
      <c r="G166" s="5" t="str">
        <f>IF(vysl!$H166="E",IF(HOUR(cas!$B167)=9,"DNF",IF(HOUR(cas!$B167)=8,"DQ",cas!$B167))," ")</f>
        <v xml:space="preserve"> </v>
      </c>
      <c r="H166" s="7" t="str">
        <f t="shared" si="5"/>
        <v xml:space="preserve"> </v>
      </c>
      <c r="I166" s="9" t="str">
        <f>IF($G166&lt;&gt;" ",vysl!$A166," ")</f>
        <v xml:space="preserve"> </v>
      </c>
    </row>
    <row r="167" spans="1:9">
      <c r="A167" s="9" t="str">
        <f t="shared" si="4"/>
        <v xml:space="preserve"> </v>
      </c>
      <c r="B167" s="1" t="str">
        <f>IF($G167 &lt;&gt; " ",cas!A168," ")</f>
        <v xml:space="preserve"> </v>
      </c>
      <c r="C167" s="6" t="str">
        <f>IF($G167&lt;&gt;" ",INDEX(meno!$B:$B,MATCH(B167,meno!$A:$A,0),1)," ")</f>
        <v xml:space="preserve"> </v>
      </c>
      <c r="D167" s="6" t="str">
        <f>IF($G167&lt;&gt;" ",IF(INDEX(meno!$E:$E,MATCH(B167,meno!$A:$A,0),1)=0," ",INDEX(meno!$E:$E,MATCH(B167,meno!$A:$A,0),1))," ")</f>
        <v xml:space="preserve"> </v>
      </c>
      <c r="E167" s="7" t="str">
        <f>IF($B167&lt;&gt;" ",IF(INDEX(meno!$F:$F,MATCH($B167,meno!$A:$A,0),1)=0," ",UPPER(INDEX(meno!$F:$F,MATCH($B167,meno!$A:$A,0),1)))," ")</f>
        <v xml:space="preserve"> </v>
      </c>
      <c r="F167" s="18" t="str">
        <f>IF($G167&lt;&gt;" ",INDEX(meno!$D:$D,MATCH(B167,meno!$A:$A,0),1)," ")</f>
        <v xml:space="preserve"> </v>
      </c>
      <c r="G167" s="5" t="str">
        <f>IF(vysl!$H167="E",IF(HOUR(cas!$B168)=9,"DNF",IF(HOUR(cas!$B168)=8,"DQ",cas!$B168))," ")</f>
        <v xml:space="preserve"> </v>
      </c>
      <c r="H167" s="7" t="str">
        <f t="shared" si="5"/>
        <v xml:space="preserve"> </v>
      </c>
      <c r="I167" s="9" t="str">
        <f>IF($G167&lt;&gt;" ",vysl!$A167," ")</f>
        <v xml:space="preserve"> </v>
      </c>
    </row>
    <row r="168" spans="1:9">
      <c r="A168" s="9" t="str">
        <f t="shared" si="4"/>
        <v xml:space="preserve"> </v>
      </c>
      <c r="B168" s="1" t="str">
        <f>IF($G168 &lt;&gt; " ",cas!A169," ")</f>
        <v xml:space="preserve"> </v>
      </c>
      <c r="C168" s="6" t="str">
        <f>IF($G168&lt;&gt;" ",INDEX(meno!$B:$B,MATCH(B168,meno!$A:$A,0),1)," ")</f>
        <v xml:space="preserve"> </v>
      </c>
      <c r="D168" s="6" t="str">
        <f>IF($G168&lt;&gt;" ",IF(INDEX(meno!$E:$E,MATCH(B168,meno!$A:$A,0),1)=0," ",INDEX(meno!$E:$E,MATCH(B168,meno!$A:$A,0),1))," ")</f>
        <v xml:space="preserve"> </v>
      </c>
      <c r="E168" s="7" t="str">
        <f>IF($B168&lt;&gt;" ",IF(INDEX(meno!$F:$F,MATCH($B168,meno!$A:$A,0),1)=0," ",UPPER(INDEX(meno!$F:$F,MATCH($B168,meno!$A:$A,0),1)))," ")</f>
        <v xml:space="preserve"> </v>
      </c>
      <c r="F168" s="18" t="str">
        <f>IF($G168&lt;&gt;" ",INDEX(meno!$D:$D,MATCH(B168,meno!$A:$A,0),1)," ")</f>
        <v xml:space="preserve"> </v>
      </c>
      <c r="G168" s="5" t="str">
        <f>IF(vysl!$H168="E",IF(HOUR(cas!$B169)=9,"DNF",IF(HOUR(cas!$B169)=8,"DQ",cas!$B169))," ")</f>
        <v xml:space="preserve"> </v>
      </c>
      <c r="H168" s="7" t="str">
        <f t="shared" si="5"/>
        <v xml:space="preserve"> </v>
      </c>
      <c r="I168" s="9" t="str">
        <f>IF($G168&lt;&gt;" ",vysl!$A168," ")</f>
        <v xml:space="preserve"> </v>
      </c>
    </row>
    <row r="169" spans="1:9">
      <c r="A169" s="9" t="str">
        <f t="shared" si="4"/>
        <v xml:space="preserve"> </v>
      </c>
      <c r="B169" s="1" t="str">
        <f>IF($G169 &lt;&gt; " ",cas!A170," ")</f>
        <v xml:space="preserve"> </v>
      </c>
      <c r="C169" s="6" t="str">
        <f>IF($G169&lt;&gt;" ",INDEX(meno!$B:$B,MATCH(B169,meno!$A:$A,0),1)," ")</f>
        <v xml:space="preserve"> </v>
      </c>
      <c r="D169" s="6" t="str">
        <f>IF($G169&lt;&gt;" ",IF(INDEX(meno!$E:$E,MATCH(B169,meno!$A:$A,0),1)=0," ",INDEX(meno!$E:$E,MATCH(B169,meno!$A:$A,0),1))," ")</f>
        <v xml:space="preserve"> </v>
      </c>
      <c r="E169" s="7" t="str">
        <f>IF($B169&lt;&gt;" ",IF(INDEX(meno!$F:$F,MATCH($B169,meno!$A:$A,0),1)=0," ",UPPER(INDEX(meno!$F:$F,MATCH($B169,meno!$A:$A,0),1)))," ")</f>
        <v xml:space="preserve"> </v>
      </c>
      <c r="F169" s="18" t="str">
        <f>IF($G169&lt;&gt;" ",INDEX(meno!$D:$D,MATCH(B169,meno!$A:$A,0),1)," ")</f>
        <v xml:space="preserve"> </v>
      </c>
      <c r="G169" s="5" t="str">
        <f>IF(vysl!$H169="E",IF(HOUR(cas!$B170)=9,"DNF",IF(HOUR(cas!$B170)=8,"DQ",cas!$B170))," ")</f>
        <v xml:space="preserve"> </v>
      </c>
      <c r="H169" s="7" t="str">
        <f t="shared" si="5"/>
        <v xml:space="preserve"> </v>
      </c>
      <c r="I169" s="9" t="str">
        <f>IF($G169&lt;&gt;" ",vysl!$A169," ")</f>
        <v xml:space="preserve"> </v>
      </c>
    </row>
    <row r="170" spans="1:9">
      <c r="A170" s="9" t="str">
        <f t="shared" si="4"/>
        <v xml:space="preserve"> </v>
      </c>
      <c r="B170" s="1" t="str">
        <f>IF($G170 &lt;&gt; " ",cas!A171," ")</f>
        <v xml:space="preserve"> </v>
      </c>
      <c r="C170" s="6" t="str">
        <f>IF($G170&lt;&gt;" ",INDEX(meno!$B:$B,MATCH(B170,meno!$A:$A,0),1)," ")</f>
        <v xml:space="preserve"> </v>
      </c>
      <c r="D170" s="6" t="str">
        <f>IF($G170&lt;&gt;" ",IF(INDEX(meno!$E:$E,MATCH(B170,meno!$A:$A,0),1)=0," ",INDEX(meno!$E:$E,MATCH(B170,meno!$A:$A,0),1))," ")</f>
        <v xml:space="preserve"> </v>
      </c>
      <c r="E170" s="7" t="str">
        <f>IF($B170&lt;&gt;" ",IF(INDEX(meno!$F:$F,MATCH($B170,meno!$A:$A,0),1)=0," ",UPPER(INDEX(meno!$F:$F,MATCH($B170,meno!$A:$A,0),1)))," ")</f>
        <v xml:space="preserve"> </v>
      </c>
      <c r="F170" s="18" t="str">
        <f>IF($G170&lt;&gt;" ",INDEX(meno!$D:$D,MATCH(B170,meno!$A:$A,0),1)," ")</f>
        <v xml:space="preserve"> </v>
      </c>
      <c r="G170" s="5" t="str">
        <f>IF(vysl!$H170="E",IF(HOUR(cas!$B171)=9,"DNF",IF(HOUR(cas!$B171)=8,"DQ",cas!$B171))," ")</f>
        <v xml:space="preserve"> </v>
      </c>
      <c r="H170" s="7" t="str">
        <f t="shared" si="5"/>
        <v xml:space="preserve"> </v>
      </c>
      <c r="I170" s="9" t="str">
        <f>IF($G170&lt;&gt;" ",vysl!$A170," ")</f>
        <v xml:space="preserve"> </v>
      </c>
    </row>
    <row r="171" spans="1:9">
      <c r="A171" s="9" t="str">
        <f t="shared" si="4"/>
        <v xml:space="preserve"> </v>
      </c>
      <c r="B171" s="1" t="str">
        <f>IF($G171 &lt;&gt; " ",cas!A172," ")</f>
        <v xml:space="preserve"> </v>
      </c>
      <c r="C171" s="6" t="str">
        <f>IF($G171&lt;&gt;" ",INDEX(meno!$B:$B,MATCH(B171,meno!$A:$A,0),1)," ")</f>
        <v xml:space="preserve"> </v>
      </c>
      <c r="D171" s="6" t="str">
        <f>IF($G171&lt;&gt;" ",IF(INDEX(meno!$E:$E,MATCH(B171,meno!$A:$A,0),1)=0," ",INDEX(meno!$E:$E,MATCH(B171,meno!$A:$A,0),1))," ")</f>
        <v xml:space="preserve"> </v>
      </c>
      <c r="E171" s="7" t="str">
        <f>IF($B171&lt;&gt;" ",IF(INDEX(meno!$F:$F,MATCH($B171,meno!$A:$A,0),1)=0," ",UPPER(INDEX(meno!$F:$F,MATCH($B171,meno!$A:$A,0),1)))," ")</f>
        <v xml:space="preserve"> </v>
      </c>
      <c r="F171" s="18" t="str">
        <f>IF($G171&lt;&gt;" ",INDEX(meno!$D:$D,MATCH(B171,meno!$A:$A,0),1)," ")</f>
        <v xml:space="preserve"> </v>
      </c>
      <c r="G171" s="5" t="str">
        <f>IF(vysl!$H171="E",IF(HOUR(cas!$B172)=9,"DNF",IF(HOUR(cas!$B172)=8,"DQ",cas!$B172))," ")</f>
        <v xml:space="preserve"> </v>
      </c>
      <c r="H171" s="7" t="str">
        <f t="shared" si="5"/>
        <v xml:space="preserve"> </v>
      </c>
      <c r="I171" s="9" t="str">
        <f>IF($G171&lt;&gt;" ",vysl!$A171," ")</f>
        <v xml:space="preserve"> </v>
      </c>
    </row>
    <row r="172" spans="1:9">
      <c r="A172" s="9" t="str">
        <f t="shared" si="4"/>
        <v xml:space="preserve"> </v>
      </c>
      <c r="B172" s="1" t="str">
        <f>IF($G172 &lt;&gt; " ",cas!A173," ")</f>
        <v xml:space="preserve"> </v>
      </c>
      <c r="C172" s="6" t="str">
        <f>IF($G172&lt;&gt;" ",INDEX(meno!$B:$B,MATCH(B172,meno!$A:$A,0),1)," ")</f>
        <v xml:space="preserve"> </v>
      </c>
      <c r="D172" s="6" t="str">
        <f>IF($G172&lt;&gt;" ",IF(INDEX(meno!$E:$E,MATCH(B172,meno!$A:$A,0),1)=0," ",INDEX(meno!$E:$E,MATCH(B172,meno!$A:$A,0),1))," ")</f>
        <v xml:space="preserve"> </v>
      </c>
      <c r="E172" s="7" t="str">
        <f>IF($B172&lt;&gt;" ",IF(INDEX(meno!$F:$F,MATCH($B172,meno!$A:$A,0),1)=0," ",UPPER(INDEX(meno!$F:$F,MATCH($B172,meno!$A:$A,0),1)))," ")</f>
        <v xml:space="preserve"> </v>
      </c>
      <c r="F172" s="18" t="str">
        <f>IF($G172&lt;&gt;" ",INDEX(meno!$D:$D,MATCH(B172,meno!$A:$A,0),1)," ")</f>
        <v xml:space="preserve"> </v>
      </c>
      <c r="G172" s="5" t="str">
        <f>IF(vysl!$H172="E",IF(HOUR(cas!$B173)=9,"DNF",IF(HOUR(cas!$B173)=8,"DQ",cas!$B173))," ")</f>
        <v xml:space="preserve"> </v>
      </c>
      <c r="H172" s="7" t="str">
        <f t="shared" si="5"/>
        <v xml:space="preserve"> </v>
      </c>
      <c r="I172" s="9" t="str">
        <f>IF($G172&lt;&gt;" ",vysl!$A172," ")</f>
        <v xml:space="preserve"> </v>
      </c>
    </row>
    <row r="173" spans="1:9">
      <c r="A173" s="9" t="str">
        <f t="shared" si="4"/>
        <v xml:space="preserve"> </v>
      </c>
      <c r="B173" s="1" t="str">
        <f>IF($G173 &lt;&gt; " ",cas!A174," ")</f>
        <v xml:space="preserve"> </v>
      </c>
      <c r="C173" s="6" t="str">
        <f>IF($G173&lt;&gt;" ",INDEX(meno!$B:$B,MATCH(B173,meno!$A:$A,0),1)," ")</f>
        <v xml:space="preserve"> </v>
      </c>
      <c r="D173" s="6" t="str">
        <f>IF($G173&lt;&gt;" ",IF(INDEX(meno!$E:$E,MATCH(B173,meno!$A:$A,0),1)=0," ",INDEX(meno!$E:$E,MATCH(B173,meno!$A:$A,0),1))," ")</f>
        <v xml:space="preserve"> </v>
      </c>
      <c r="E173" s="7" t="str">
        <f>IF($B173&lt;&gt;" ",IF(INDEX(meno!$F:$F,MATCH($B173,meno!$A:$A,0),1)=0," ",UPPER(INDEX(meno!$F:$F,MATCH($B173,meno!$A:$A,0),1)))," ")</f>
        <v xml:space="preserve"> </v>
      </c>
      <c r="F173" s="18" t="str">
        <f>IF($G173&lt;&gt;" ",INDEX(meno!$D:$D,MATCH(B173,meno!$A:$A,0),1)," ")</f>
        <v xml:space="preserve"> </v>
      </c>
      <c r="G173" s="5" t="str">
        <f>IF(vysl!$H173="E",IF(HOUR(cas!$B174)=9,"DNF",IF(HOUR(cas!$B174)=8,"DQ",cas!$B174))," ")</f>
        <v xml:space="preserve"> </v>
      </c>
      <c r="H173" s="7" t="str">
        <f t="shared" si="5"/>
        <v xml:space="preserve"> </v>
      </c>
      <c r="I173" s="9" t="str">
        <f>IF($G173&lt;&gt;" ",vysl!$A173," ")</f>
        <v xml:space="preserve"> </v>
      </c>
    </row>
    <row r="174" spans="1:9">
      <c r="A174" s="9" t="str">
        <f t="shared" si="4"/>
        <v xml:space="preserve"> </v>
      </c>
      <c r="B174" s="1" t="str">
        <f>IF($G174 &lt;&gt; " ",cas!A175," ")</f>
        <v xml:space="preserve"> </v>
      </c>
      <c r="C174" s="6" t="str">
        <f>IF($G174&lt;&gt;" ",INDEX(meno!$B:$B,MATCH(B174,meno!$A:$A,0),1)," ")</f>
        <v xml:space="preserve"> </v>
      </c>
      <c r="D174" s="6" t="str">
        <f>IF($G174&lt;&gt;" ",IF(INDEX(meno!$E:$E,MATCH(B174,meno!$A:$A,0),1)=0," ",INDEX(meno!$E:$E,MATCH(B174,meno!$A:$A,0),1))," ")</f>
        <v xml:space="preserve"> </v>
      </c>
      <c r="E174" s="7" t="str">
        <f>IF($B174&lt;&gt;" ",IF(INDEX(meno!$F:$F,MATCH($B174,meno!$A:$A,0),1)=0," ",UPPER(INDEX(meno!$F:$F,MATCH($B174,meno!$A:$A,0),1)))," ")</f>
        <v xml:space="preserve"> </v>
      </c>
      <c r="F174" s="18" t="str">
        <f>IF($G174&lt;&gt;" ",INDEX(meno!$D:$D,MATCH(B174,meno!$A:$A,0),1)," ")</f>
        <v xml:space="preserve"> </v>
      </c>
      <c r="G174" s="5" t="str">
        <f>IF(vysl!$H174="E",IF(HOUR(cas!$B175)=9,"DNF",IF(HOUR(cas!$B175)=8,"DQ",cas!$B175))," ")</f>
        <v xml:space="preserve"> </v>
      </c>
      <c r="H174" s="7" t="str">
        <f t="shared" si="5"/>
        <v xml:space="preserve"> </v>
      </c>
      <c r="I174" s="9" t="str">
        <f>IF($G174&lt;&gt;" ",vysl!$A174," ")</f>
        <v xml:space="preserve"> </v>
      </c>
    </row>
    <row r="175" spans="1:9">
      <c r="A175" s="9" t="str">
        <f t="shared" si="4"/>
        <v xml:space="preserve"> </v>
      </c>
      <c r="B175" s="1" t="str">
        <f>IF($G175 &lt;&gt; " ",cas!A176," ")</f>
        <v xml:space="preserve"> </v>
      </c>
      <c r="C175" s="6" t="str">
        <f>IF($G175&lt;&gt;" ",INDEX(meno!$B:$B,MATCH(B175,meno!$A:$A,0),1)," ")</f>
        <v xml:space="preserve"> </v>
      </c>
      <c r="D175" s="6" t="str">
        <f>IF($G175&lt;&gt;" ",IF(INDEX(meno!$E:$E,MATCH(B175,meno!$A:$A,0),1)=0," ",INDEX(meno!$E:$E,MATCH(B175,meno!$A:$A,0),1))," ")</f>
        <v xml:space="preserve"> </v>
      </c>
      <c r="E175" s="7" t="str">
        <f>IF($B175&lt;&gt;" ",IF(INDEX(meno!$F:$F,MATCH($B175,meno!$A:$A,0),1)=0," ",UPPER(INDEX(meno!$F:$F,MATCH($B175,meno!$A:$A,0),1)))," ")</f>
        <v xml:space="preserve"> </v>
      </c>
      <c r="F175" s="18" t="str">
        <f>IF($G175&lt;&gt;" ",INDEX(meno!$D:$D,MATCH(B175,meno!$A:$A,0),1)," ")</f>
        <v xml:space="preserve"> </v>
      </c>
      <c r="G175" s="5" t="str">
        <f>IF(vysl!$H175="E",IF(HOUR(cas!$B176)=9,"DNF",IF(HOUR(cas!$B176)=8,"DQ",cas!$B176))," ")</f>
        <v xml:space="preserve"> </v>
      </c>
      <c r="H175" s="7" t="str">
        <f t="shared" si="5"/>
        <v xml:space="preserve"> </v>
      </c>
      <c r="I175" s="9" t="str">
        <f>IF($G175&lt;&gt;" ",vysl!$A175," ")</f>
        <v xml:space="preserve"> </v>
      </c>
    </row>
    <row r="176" spans="1:9">
      <c r="A176" s="9" t="str">
        <f t="shared" si="4"/>
        <v xml:space="preserve"> </v>
      </c>
      <c r="B176" s="1" t="str">
        <f>IF($G176 &lt;&gt; " ",cas!A177," ")</f>
        <v xml:space="preserve"> </v>
      </c>
      <c r="C176" s="6" t="str">
        <f>IF($G176&lt;&gt;" ",INDEX(meno!$B:$B,MATCH(B176,meno!$A:$A,0),1)," ")</f>
        <v xml:space="preserve"> </v>
      </c>
      <c r="D176" s="6" t="str">
        <f>IF($G176&lt;&gt;" ",IF(INDEX(meno!$E:$E,MATCH(B176,meno!$A:$A,0),1)=0," ",INDEX(meno!$E:$E,MATCH(B176,meno!$A:$A,0),1))," ")</f>
        <v xml:space="preserve"> </v>
      </c>
      <c r="E176" s="7" t="str">
        <f>IF($B176&lt;&gt;" ",IF(INDEX(meno!$F:$F,MATCH($B176,meno!$A:$A,0),1)=0," ",UPPER(INDEX(meno!$F:$F,MATCH($B176,meno!$A:$A,0),1)))," ")</f>
        <v xml:space="preserve"> </v>
      </c>
      <c r="F176" s="18" t="str">
        <f>IF($G176&lt;&gt;" ",INDEX(meno!$D:$D,MATCH(B176,meno!$A:$A,0),1)," ")</f>
        <v xml:space="preserve"> </v>
      </c>
      <c r="G176" s="5" t="str">
        <f>IF(vysl!$H176="E",IF(HOUR(cas!$B177)=9,"DNF",IF(HOUR(cas!$B177)=8,"DQ",cas!$B177))," ")</f>
        <v xml:space="preserve"> </v>
      </c>
      <c r="H176" s="7" t="str">
        <f t="shared" si="5"/>
        <v xml:space="preserve"> </v>
      </c>
      <c r="I176" s="9" t="str">
        <f>IF($G176&lt;&gt;" ",vysl!$A176," ")</f>
        <v xml:space="preserve"> </v>
      </c>
    </row>
    <row r="177" spans="1:9">
      <c r="A177" s="9" t="str">
        <f t="shared" si="4"/>
        <v xml:space="preserve"> </v>
      </c>
      <c r="B177" s="1" t="str">
        <f>IF($G177 &lt;&gt; " ",cas!A178," ")</f>
        <v xml:space="preserve"> </v>
      </c>
      <c r="C177" s="6" t="str">
        <f>IF($G177&lt;&gt;" ",INDEX(meno!$B:$B,MATCH(B177,meno!$A:$A,0),1)," ")</f>
        <v xml:space="preserve"> </v>
      </c>
      <c r="D177" s="6" t="str">
        <f>IF($G177&lt;&gt;" ",IF(INDEX(meno!$E:$E,MATCH(B177,meno!$A:$A,0),1)=0," ",INDEX(meno!$E:$E,MATCH(B177,meno!$A:$A,0),1))," ")</f>
        <v xml:space="preserve"> </v>
      </c>
      <c r="E177" s="7" t="str">
        <f>IF($B177&lt;&gt;" ",IF(INDEX(meno!$F:$F,MATCH($B177,meno!$A:$A,0),1)=0," ",UPPER(INDEX(meno!$F:$F,MATCH($B177,meno!$A:$A,0),1)))," ")</f>
        <v xml:space="preserve"> </v>
      </c>
      <c r="F177" s="18" t="str">
        <f>IF($G177&lt;&gt;" ",INDEX(meno!$D:$D,MATCH(B177,meno!$A:$A,0),1)," ")</f>
        <v xml:space="preserve"> </v>
      </c>
      <c r="G177" s="5" t="str">
        <f>IF(vysl!$H177="E",IF(HOUR(cas!$B178)=9,"DNF",IF(HOUR(cas!$B178)=8,"DQ",cas!$B178))," ")</f>
        <v xml:space="preserve"> </v>
      </c>
      <c r="H177" s="7" t="str">
        <f t="shared" si="5"/>
        <v xml:space="preserve"> </v>
      </c>
      <c r="I177" s="9" t="str">
        <f>IF($G177&lt;&gt;" ",vysl!$A177," ")</f>
        <v xml:space="preserve"> </v>
      </c>
    </row>
    <row r="178" spans="1:9">
      <c r="A178" s="9" t="str">
        <f t="shared" si="4"/>
        <v xml:space="preserve"> </v>
      </c>
      <c r="B178" s="1" t="str">
        <f>IF($G178 &lt;&gt; " ",cas!A179," ")</f>
        <v xml:space="preserve"> </v>
      </c>
      <c r="C178" s="6" t="str">
        <f>IF($G178&lt;&gt;" ",INDEX(meno!$B:$B,MATCH(B178,meno!$A:$A,0),1)," ")</f>
        <v xml:space="preserve"> </v>
      </c>
      <c r="D178" s="6" t="str">
        <f>IF($G178&lt;&gt;" ",IF(INDEX(meno!$E:$E,MATCH(B178,meno!$A:$A,0),1)=0," ",INDEX(meno!$E:$E,MATCH(B178,meno!$A:$A,0),1))," ")</f>
        <v xml:space="preserve"> </v>
      </c>
      <c r="E178" s="7" t="str">
        <f>IF($B178&lt;&gt;" ",IF(INDEX(meno!$F:$F,MATCH($B178,meno!$A:$A,0),1)=0," ",UPPER(INDEX(meno!$F:$F,MATCH($B178,meno!$A:$A,0),1)))," ")</f>
        <v xml:space="preserve"> </v>
      </c>
      <c r="F178" s="18" t="str">
        <f>IF($G178&lt;&gt;" ",INDEX(meno!$D:$D,MATCH(B178,meno!$A:$A,0),1)," ")</f>
        <v xml:space="preserve"> </v>
      </c>
      <c r="G178" s="5" t="str">
        <f>IF(vysl!$H178="E",IF(HOUR(cas!$B179)=9,"DNF",IF(HOUR(cas!$B179)=8,"DQ",cas!$B179))," ")</f>
        <v xml:space="preserve"> </v>
      </c>
      <c r="H178" s="7" t="str">
        <f t="shared" si="5"/>
        <v xml:space="preserve"> </v>
      </c>
      <c r="I178" s="9" t="str">
        <f>IF($G178&lt;&gt;" ",vysl!$A178," ")</f>
        <v xml:space="preserve"> </v>
      </c>
    </row>
    <row r="179" spans="1:9">
      <c r="A179" s="9" t="str">
        <f t="shared" si="4"/>
        <v xml:space="preserve"> </v>
      </c>
      <c r="B179" s="1" t="str">
        <f>IF($G179 &lt;&gt; " ",cas!A180," ")</f>
        <v xml:space="preserve"> </v>
      </c>
      <c r="C179" s="6" t="str">
        <f>IF($G179&lt;&gt;" ",INDEX(meno!$B:$B,MATCH(B179,meno!$A:$A,0),1)," ")</f>
        <v xml:space="preserve"> </v>
      </c>
      <c r="D179" s="6" t="str">
        <f>IF($G179&lt;&gt;" ",IF(INDEX(meno!$E:$E,MATCH(B179,meno!$A:$A,0),1)=0," ",INDEX(meno!$E:$E,MATCH(B179,meno!$A:$A,0),1))," ")</f>
        <v xml:space="preserve"> </v>
      </c>
      <c r="E179" s="7" t="str">
        <f>IF($B179&lt;&gt;" ",IF(INDEX(meno!$F:$F,MATCH($B179,meno!$A:$A,0),1)=0," ",UPPER(INDEX(meno!$F:$F,MATCH($B179,meno!$A:$A,0),1)))," ")</f>
        <v xml:space="preserve"> </v>
      </c>
      <c r="F179" s="18" t="str">
        <f>IF($G179&lt;&gt;" ",INDEX(meno!$D:$D,MATCH(B179,meno!$A:$A,0),1)," ")</f>
        <v xml:space="preserve"> </v>
      </c>
      <c r="G179" s="5" t="str">
        <f>IF(vysl!$H179="E",IF(HOUR(cas!$B180)=9,"DNF",IF(HOUR(cas!$B180)=8,"DQ",cas!$B180))," ")</f>
        <v xml:space="preserve"> </v>
      </c>
      <c r="H179" s="7" t="str">
        <f t="shared" si="5"/>
        <v xml:space="preserve"> </v>
      </c>
      <c r="I179" s="9" t="str">
        <f>IF($G179&lt;&gt;" ",vysl!$A179," ")</f>
        <v xml:space="preserve"> </v>
      </c>
    </row>
    <row r="180" spans="1:9">
      <c r="A180" s="9" t="str">
        <f t="shared" si="4"/>
        <v xml:space="preserve"> </v>
      </c>
      <c r="B180" s="1" t="str">
        <f>IF($G180 &lt;&gt; " ",cas!A181," ")</f>
        <v xml:space="preserve"> </v>
      </c>
      <c r="C180" s="6" t="str">
        <f>IF($G180&lt;&gt;" ",INDEX(meno!$B:$B,MATCH(B180,meno!$A:$A,0),1)," ")</f>
        <v xml:space="preserve"> </v>
      </c>
      <c r="D180" s="6" t="str">
        <f>IF($G180&lt;&gt;" ",IF(INDEX(meno!$E:$E,MATCH(B180,meno!$A:$A,0),1)=0," ",INDEX(meno!$E:$E,MATCH(B180,meno!$A:$A,0),1))," ")</f>
        <v xml:space="preserve"> </v>
      </c>
      <c r="E180" s="7" t="str">
        <f>IF($B180&lt;&gt;" ",IF(INDEX(meno!$F:$F,MATCH($B180,meno!$A:$A,0),1)=0," ",UPPER(INDEX(meno!$F:$F,MATCH($B180,meno!$A:$A,0),1)))," ")</f>
        <v xml:space="preserve"> </v>
      </c>
      <c r="F180" s="18" t="str">
        <f>IF($G180&lt;&gt;" ",INDEX(meno!$D:$D,MATCH(B180,meno!$A:$A,0),1)," ")</f>
        <v xml:space="preserve"> </v>
      </c>
      <c r="G180" s="5" t="str">
        <f>IF(vysl!$H180="E",IF(HOUR(cas!$B181)=9,"DNF",IF(HOUR(cas!$B181)=8,"DQ",cas!$B181))," ")</f>
        <v xml:space="preserve"> </v>
      </c>
      <c r="H180" s="7" t="str">
        <f t="shared" si="5"/>
        <v xml:space="preserve"> </v>
      </c>
      <c r="I180" s="9" t="str">
        <f>IF($G180&lt;&gt;" ",vysl!$A180," ")</f>
        <v xml:space="preserve"> </v>
      </c>
    </row>
    <row r="181" spans="1:9">
      <c r="A181" s="9" t="str">
        <f t="shared" si="4"/>
        <v xml:space="preserve"> </v>
      </c>
      <c r="B181" s="1" t="str">
        <f>IF($G181 &lt;&gt; " ",cas!A182," ")</f>
        <v xml:space="preserve"> </v>
      </c>
      <c r="C181" s="6" t="str">
        <f>IF($G181&lt;&gt;" ",INDEX(meno!$B:$B,MATCH(B181,meno!$A:$A,0),1)," ")</f>
        <v xml:space="preserve"> </v>
      </c>
      <c r="D181" s="6" t="str">
        <f>IF($G181&lt;&gt;" ",IF(INDEX(meno!$E:$E,MATCH(B181,meno!$A:$A,0),1)=0," ",INDEX(meno!$E:$E,MATCH(B181,meno!$A:$A,0),1))," ")</f>
        <v xml:space="preserve"> </v>
      </c>
      <c r="E181" s="7" t="str">
        <f>IF($B181&lt;&gt;" ",IF(INDEX(meno!$F:$F,MATCH($B181,meno!$A:$A,0),1)=0," ",UPPER(INDEX(meno!$F:$F,MATCH($B181,meno!$A:$A,0),1)))," ")</f>
        <v xml:space="preserve"> </v>
      </c>
      <c r="F181" s="18" t="str">
        <f>IF($G181&lt;&gt;" ",INDEX(meno!$D:$D,MATCH(B181,meno!$A:$A,0),1)," ")</f>
        <v xml:space="preserve"> </v>
      </c>
      <c r="G181" s="5" t="str">
        <f>IF(vysl!$H181="E",IF(HOUR(cas!$B182)=9,"DNF",IF(HOUR(cas!$B182)=8,"DQ",cas!$B182))," ")</f>
        <v xml:space="preserve"> </v>
      </c>
      <c r="H181" s="7" t="str">
        <f t="shared" si="5"/>
        <v xml:space="preserve"> </v>
      </c>
      <c r="I181" s="9" t="str">
        <f>IF($G181&lt;&gt;" ",vysl!$A181," ")</f>
        <v xml:space="preserve"> </v>
      </c>
    </row>
    <row r="182" spans="1:9">
      <c r="A182" s="9" t="str">
        <f t="shared" si="4"/>
        <v xml:space="preserve"> </v>
      </c>
      <c r="B182" s="1" t="str">
        <f>IF($G182 &lt;&gt; " ",cas!A183," ")</f>
        <v xml:space="preserve"> </v>
      </c>
      <c r="C182" s="6" t="str">
        <f>IF($G182&lt;&gt;" ",INDEX(meno!$B:$B,MATCH(B182,meno!$A:$A,0),1)," ")</f>
        <v xml:space="preserve"> </v>
      </c>
      <c r="D182" s="6" t="str">
        <f>IF($G182&lt;&gt;" ",IF(INDEX(meno!$E:$E,MATCH(B182,meno!$A:$A,0),1)=0," ",INDEX(meno!$E:$E,MATCH(B182,meno!$A:$A,0),1))," ")</f>
        <v xml:space="preserve"> </v>
      </c>
      <c r="E182" s="7" t="str">
        <f>IF($B182&lt;&gt;" ",IF(INDEX(meno!$F:$F,MATCH($B182,meno!$A:$A,0),1)=0," ",UPPER(INDEX(meno!$F:$F,MATCH($B182,meno!$A:$A,0),1)))," ")</f>
        <v xml:space="preserve"> </v>
      </c>
      <c r="F182" s="18" t="str">
        <f>IF($G182&lt;&gt;" ",INDEX(meno!$D:$D,MATCH(B182,meno!$A:$A,0),1)," ")</f>
        <v xml:space="preserve"> </v>
      </c>
      <c r="G182" s="5" t="str">
        <f>IF(vysl!$H182="E",IF(HOUR(cas!$B183)=9,"DNF",IF(HOUR(cas!$B183)=8,"DQ",cas!$B183))," ")</f>
        <v xml:space="preserve"> </v>
      </c>
      <c r="H182" s="7" t="str">
        <f t="shared" si="5"/>
        <v xml:space="preserve"> </v>
      </c>
      <c r="I182" s="9" t="str">
        <f>IF($G182&lt;&gt;" ",vysl!$A182," ")</f>
        <v xml:space="preserve"> </v>
      </c>
    </row>
    <row r="183" spans="1:9">
      <c r="A183" s="9" t="str">
        <f t="shared" si="4"/>
        <v xml:space="preserve"> </v>
      </c>
      <c r="B183" s="1" t="str">
        <f>IF($G183 &lt;&gt; " ",cas!A184," ")</f>
        <v xml:space="preserve"> </v>
      </c>
      <c r="C183" s="6" t="str">
        <f>IF($G183&lt;&gt;" ",INDEX(meno!$B:$B,MATCH(B183,meno!$A:$A,0),1)," ")</f>
        <v xml:space="preserve"> </v>
      </c>
      <c r="D183" s="6" t="str">
        <f>IF($G183&lt;&gt;" ",IF(INDEX(meno!$E:$E,MATCH(B183,meno!$A:$A,0),1)=0," ",INDEX(meno!$E:$E,MATCH(B183,meno!$A:$A,0),1))," ")</f>
        <v xml:space="preserve"> </v>
      </c>
      <c r="E183" s="7" t="str">
        <f>IF($B183&lt;&gt;" ",IF(INDEX(meno!$F:$F,MATCH($B183,meno!$A:$A,0),1)=0," ",UPPER(INDEX(meno!$F:$F,MATCH($B183,meno!$A:$A,0),1)))," ")</f>
        <v xml:space="preserve"> </v>
      </c>
      <c r="F183" s="18" t="str">
        <f>IF($G183&lt;&gt;" ",INDEX(meno!$D:$D,MATCH(B183,meno!$A:$A,0),1)," ")</f>
        <v xml:space="preserve"> </v>
      </c>
      <c r="G183" s="5" t="str">
        <f>IF(vysl!$H183="E",IF(HOUR(cas!$B184)=9,"DNF",IF(HOUR(cas!$B184)=8,"DQ",cas!$B184))," ")</f>
        <v xml:space="preserve"> </v>
      </c>
      <c r="H183" s="7" t="str">
        <f t="shared" si="5"/>
        <v xml:space="preserve"> </v>
      </c>
      <c r="I183" s="9" t="str">
        <f>IF($G183&lt;&gt;" ",vysl!$A183," ")</f>
        <v xml:space="preserve"> </v>
      </c>
    </row>
    <row r="184" spans="1:9">
      <c r="A184" s="9" t="str">
        <f t="shared" si="4"/>
        <v xml:space="preserve"> </v>
      </c>
      <c r="B184" s="1" t="str">
        <f>IF($G184 &lt;&gt; " ",cas!A185," ")</f>
        <v xml:space="preserve"> </v>
      </c>
      <c r="C184" s="6" t="str">
        <f>IF($G184&lt;&gt;" ",INDEX(meno!$B:$B,MATCH(B184,meno!$A:$A,0),1)," ")</f>
        <v xml:space="preserve"> </v>
      </c>
      <c r="D184" s="6" t="str">
        <f>IF($G184&lt;&gt;" ",IF(INDEX(meno!$E:$E,MATCH(B184,meno!$A:$A,0),1)=0," ",INDEX(meno!$E:$E,MATCH(B184,meno!$A:$A,0),1))," ")</f>
        <v xml:space="preserve"> </v>
      </c>
      <c r="E184" s="7" t="str">
        <f>IF($B184&lt;&gt;" ",IF(INDEX(meno!$F:$F,MATCH($B184,meno!$A:$A,0),1)=0," ",UPPER(INDEX(meno!$F:$F,MATCH($B184,meno!$A:$A,0),1)))," ")</f>
        <v xml:space="preserve"> </v>
      </c>
      <c r="F184" s="18" t="str">
        <f>IF($G184&lt;&gt;" ",INDEX(meno!$D:$D,MATCH(B184,meno!$A:$A,0),1)," ")</f>
        <v xml:space="preserve"> </v>
      </c>
      <c r="G184" s="5" t="str">
        <f>IF(vysl!$H184="E",IF(HOUR(cas!$B185)=9,"DNF",IF(HOUR(cas!$B185)=8,"DQ",cas!$B185))," ")</f>
        <v xml:space="preserve"> </v>
      </c>
      <c r="H184" s="7" t="str">
        <f t="shared" si="5"/>
        <v xml:space="preserve"> </v>
      </c>
      <c r="I184" s="9" t="str">
        <f>IF($G184&lt;&gt;" ",vysl!$A184," ")</f>
        <v xml:space="preserve"> </v>
      </c>
    </row>
    <row r="185" spans="1:9">
      <c r="A185" s="9" t="str">
        <f t="shared" si="4"/>
        <v xml:space="preserve"> </v>
      </c>
      <c r="B185" s="1" t="str">
        <f>IF($G185 &lt;&gt; " ",cas!A186," ")</f>
        <v xml:space="preserve"> </v>
      </c>
      <c r="C185" s="6" t="str">
        <f>IF($G185&lt;&gt;" ",INDEX(meno!$B:$B,MATCH(B185,meno!$A:$A,0),1)," ")</f>
        <v xml:space="preserve"> </v>
      </c>
      <c r="D185" s="6" t="str">
        <f>IF($G185&lt;&gt;" ",IF(INDEX(meno!$E:$E,MATCH(B185,meno!$A:$A,0),1)=0," ",INDEX(meno!$E:$E,MATCH(B185,meno!$A:$A,0),1))," ")</f>
        <v xml:space="preserve"> </v>
      </c>
      <c r="E185" s="7" t="str">
        <f>IF($B185&lt;&gt;" ",IF(INDEX(meno!$F:$F,MATCH($B185,meno!$A:$A,0),1)=0," ",UPPER(INDEX(meno!$F:$F,MATCH($B185,meno!$A:$A,0),1)))," ")</f>
        <v xml:space="preserve"> </v>
      </c>
      <c r="F185" s="18" t="str">
        <f>IF($G185&lt;&gt;" ",INDEX(meno!$D:$D,MATCH(B185,meno!$A:$A,0),1)," ")</f>
        <v xml:space="preserve"> </v>
      </c>
      <c r="G185" s="5" t="str">
        <f>IF(vysl!$H185="E",IF(HOUR(cas!$B186)=9,"DNF",IF(HOUR(cas!$B186)=8,"DQ",cas!$B186))," ")</f>
        <v xml:space="preserve"> </v>
      </c>
      <c r="H185" s="7" t="str">
        <f t="shared" si="5"/>
        <v xml:space="preserve"> </v>
      </c>
      <c r="I185" s="9" t="str">
        <f>IF($G185&lt;&gt;" ",vysl!$A185," ")</f>
        <v xml:space="preserve"> </v>
      </c>
    </row>
    <row r="186" spans="1:9">
      <c r="A186" s="9" t="str">
        <f t="shared" si="4"/>
        <v xml:space="preserve"> </v>
      </c>
      <c r="B186" s="1" t="str">
        <f>IF($G186 &lt;&gt; " ",cas!A187," ")</f>
        <v xml:space="preserve"> </v>
      </c>
      <c r="C186" s="6" t="str">
        <f>IF($G186&lt;&gt;" ",INDEX(meno!$B:$B,MATCH(B186,meno!$A:$A,0),1)," ")</f>
        <v xml:space="preserve"> </v>
      </c>
      <c r="D186" s="6" t="str">
        <f>IF($G186&lt;&gt;" ",IF(INDEX(meno!$E:$E,MATCH(B186,meno!$A:$A,0),1)=0," ",INDEX(meno!$E:$E,MATCH(B186,meno!$A:$A,0),1))," ")</f>
        <v xml:space="preserve"> </v>
      </c>
      <c r="E186" s="7" t="str">
        <f>IF($B186&lt;&gt;" ",IF(INDEX(meno!$F:$F,MATCH($B186,meno!$A:$A,0),1)=0," ",UPPER(INDEX(meno!$F:$F,MATCH($B186,meno!$A:$A,0),1)))," ")</f>
        <v xml:space="preserve"> </v>
      </c>
      <c r="F186" s="18" t="str">
        <f>IF($G186&lt;&gt;" ",INDEX(meno!$D:$D,MATCH(B186,meno!$A:$A,0),1)," ")</f>
        <v xml:space="preserve"> </v>
      </c>
      <c r="G186" s="5" t="str">
        <f>IF(vysl!$H186="E",IF(HOUR(cas!$B187)=9,"DNF",IF(HOUR(cas!$B187)=8,"DQ",cas!$B187))," ")</f>
        <v xml:space="preserve"> </v>
      </c>
      <c r="H186" s="7" t="str">
        <f t="shared" si="5"/>
        <v xml:space="preserve"> </v>
      </c>
      <c r="I186" s="9" t="str">
        <f>IF($G186&lt;&gt;" ",vysl!$A186," ")</f>
        <v xml:space="preserve"> </v>
      </c>
    </row>
    <row r="187" spans="1:9">
      <c r="A187" s="9" t="str">
        <f t="shared" si="4"/>
        <v xml:space="preserve"> </v>
      </c>
      <c r="B187" s="1" t="str">
        <f>IF($G187 &lt;&gt; " ",cas!A188," ")</f>
        <v xml:space="preserve"> </v>
      </c>
      <c r="C187" s="6" t="str">
        <f>IF($G187&lt;&gt;" ",INDEX(meno!$B:$B,MATCH(B187,meno!$A:$A,0),1)," ")</f>
        <v xml:space="preserve"> </v>
      </c>
      <c r="D187" s="6" t="str">
        <f>IF($G187&lt;&gt;" ",IF(INDEX(meno!$E:$E,MATCH(B187,meno!$A:$A,0),1)=0," ",INDEX(meno!$E:$E,MATCH(B187,meno!$A:$A,0),1))," ")</f>
        <v xml:space="preserve"> </v>
      </c>
      <c r="E187" s="7" t="str">
        <f>IF($B187&lt;&gt;" ",IF(INDEX(meno!$F:$F,MATCH($B187,meno!$A:$A,0),1)=0," ",UPPER(INDEX(meno!$F:$F,MATCH($B187,meno!$A:$A,0),1)))," ")</f>
        <v xml:space="preserve"> </v>
      </c>
      <c r="F187" s="18" t="str">
        <f>IF($G187&lt;&gt;" ",INDEX(meno!$D:$D,MATCH(B187,meno!$A:$A,0),1)," ")</f>
        <v xml:space="preserve"> </v>
      </c>
      <c r="G187" s="5" t="str">
        <f>IF(vysl!$H187="E",IF(HOUR(cas!$B188)=9,"DNF",IF(HOUR(cas!$B188)=8,"DQ",cas!$B188))," ")</f>
        <v xml:space="preserve"> </v>
      </c>
      <c r="H187" s="7" t="str">
        <f t="shared" si="5"/>
        <v xml:space="preserve"> </v>
      </c>
      <c r="I187" s="9" t="str">
        <f>IF($G187&lt;&gt;" ",vysl!$A187," ")</f>
        <v xml:space="preserve"> </v>
      </c>
    </row>
    <row r="188" spans="1:9">
      <c r="A188" s="9" t="str">
        <f t="shared" si="4"/>
        <v xml:space="preserve"> </v>
      </c>
      <c r="B188" s="1" t="str">
        <f>IF($G188 &lt;&gt; " ",cas!A189," ")</f>
        <v xml:space="preserve"> </v>
      </c>
      <c r="C188" s="6" t="str">
        <f>IF($G188&lt;&gt;" ",INDEX(meno!$B:$B,MATCH(B188,meno!$A:$A,0),1)," ")</f>
        <v xml:space="preserve"> </v>
      </c>
      <c r="D188" s="6" t="str">
        <f>IF($G188&lt;&gt;" ",IF(INDEX(meno!$E:$E,MATCH(B188,meno!$A:$A,0),1)=0," ",INDEX(meno!$E:$E,MATCH(B188,meno!$A:$A,0),1))," ")</f>
        <v xml:space="preserve"> </v>
      </c>
      <c r="E188" s="7" t="str">
        <f>IF($B188&lt;&gt;" ",IF(INDEX(meno!$F:$F,MATCH($B188,meno!$A:$A,0),1)=0," ",UPPER(INDEX(meno!$F:$F,MATCH($B188,meno!$A:$A,0),1)))," ")</f>
        <v xml:space="preserve"> </v>
      </c>
      <c r="F188" s="18" t="str">
        <f>IF($G188&lt;&gt;" ",INDEX(meno!$D:$D,MATCH(B188,meno!$A:$A,0),1)," ")</f>
        <v xml:space="preserve"> </v>
      </c>
      <c r="G188" s="5" t="str">
        <f>IF(vysl!$H188="E",IF(HOUR(cas!$B189)=9,"DNF",IF(HOUR(cas!$B189)=8,"DQ",cas!$B189))," ")</f>
        <v xml:space="preserve"> </v>
      </c>
      <c r="H188" s="7" t="str">
        <f t="shared" si="5"/>
        <v xml:space="preserve"> </v>
      </c>
      <c r="I188" s="9" t="str">
        <f>IF($G188&lt;&gt;" ",vysl!$A188," ")</f>
        <v xml:space="preserve"> </v>
      </c>
    </row>
    <row r="189" spans="1:9">
      <c r="A189" s="9" t="str">
        <f t="shared" si="4"/>
        <v xml:space="preserve"> </v>
      </c>
      <c r="B189" s="1" t="str">
        <f>IF($G189 &lt;&gt; " ",cas!A190," ")</f>
        <v xml:space="preserve"> </v>
      </c>
      <c r="C189" s="6" t="str">
        <f>IF($G189&lt;&gt;" ",INDEX(meno!$B:$B,MATCH(B189,meno!$A:$A,0),1)," ")</f>
        <v xml:space="preserve"> </v>
      </c>
      <c r="D189" s="6" t="str">
        <f>IF($G189&lt;&gt;" ",IF(INDEX(meno!$E:$E,MATCH(B189,meno!$A:$A,0),1)=0," ",INDEX(meno!$E:$E,MATCH(B189,meno!$A:$A,0),1))," ")</f>
        <v xml:space="preserve"> </v>
      </c>
      <c r="E189" s="7" t="str">
        <f>IF($B189&lt;&gt;" ",IF(INDEX(meno!$F:$F,MATCH($B189,meno!$A:$A,0),1)=0," ",UPPER(INDEX(meno!$F:$F,MATCH($B189,meno!$A:$A,0),1)))," ")</f>
        <v xml:space="preserve"> </v>
      </c>
      <c r="F189" s="18" t="str">
        <f>IF($G189&lt;&gt;" ",INDEX(meno!$D:$D,MATCH(B189,meno!$A:$A,0),1)," ")</f>
        <v xml:space="preserve"> </v>
      </c>
      <c r="G189" s="5" t="str">
        <f>IF(vysl!$H189="E",IF(HOUR(cas!$B190)=9,"DNF",IF(HOUR(cas!$B190)=8,"DQ",cas!$B190))," ")</f>
        <v xml:space="preserve"> </v>
      </c>
      <c r="H189" s="7" t="str">
        <f t="shared" si="5"/>
        <v xml:space="preserve"> </v>
      </c>
      <c r="I189" s="9" t="str">
        <f>IF($G189&lt;&gt;" ",vysl!$A189," ")</f>
        <v xml:space="preserve"> </v>
      </c>
    </row>
    <row r="190" spans="1:9">
      <c r="A190" s="9" t="str">
        <f t="shared" si="4"/>
        <v xml:space="preserve"> </v>
      </c>
      <c r="B190" s="1" t="str">
        <f>IF($G190 &lt;&gt; " ",cas!A191," ")</f>
        <v xml:space="preserve"> </v>
      </c>
      <c r="C190" s="6" t="str">
        <f>IF($G190&lt;&gt;" ",INDEX(meno!$B:$B,MATCH(B190,meno!$A:$A,0),1)," ")</f>
        <v xml:space="preserve"> </v>
      </c>
      <c r="D190" s="6" t="str">
        <f>IF($G190&lt;&gt;" ",IF(INDEX(meno!$E:$E,MATCH(B190,meno!$A:$A,0),1)=0," ",INDEX(meno!$E:$E,MATCH(B190,meno!$A:$A,0),1))," ")</f>
        <v xml:space="preserve"> </v>
      </c>
      <c r="E190" s="7" t="str">
        <f>IF($B190&lt;&gt;" ",IF(INDEX(meno!$F:$F,MATCH($B190,meno!$A:$A,0),1)=0," ",UPPER(INDEX(meno!$F:$F,MATCH($B190,meno!$A:$A,0),1)))," ")</f>
        <v xml:space="preserve"> </v>
      </c>
      <c r="F190" s="18" t="str">
        <f>IF($G190&lt;&gt;" ",INDEX(meno!$D:$D,MATCH(B190,meno!$A:$A,0),1)," ")</f>
        <v xml:space="preserve"> </v>
      </c>
      <c r="G190" s="5" t="str">
        <f>IF(vysl!$H190="E",IF(HOUR(cas!$B191)=9,"DNF",IF(HOUR(cas!$B191)=8,"DQ",cas!$B191))," ")</f>
        <v xml:space="preserve"> </v>
      </c>
      <c r="H190" s="7" t="str">
        <f t="shared" si="5"/>
        <v xml:space="preserve"> </v>
      </c>
      <c r="I190" s="9" t="str">
        <f>IF($G190&lt;&gt;" ",vysl!$A190," ")</f>
        <v xml:space="preserve"> </v>
      </c>
    </row>
    <row r="191" spans="1:9">
      <c r="A191" s="9" t="str">
        <f t="shared" si="4"/>
        <v xml:space="preserve"> </v>
      </c>
      <c r="B191" s="1" t="str">
        <f>IF($G191 &lt;&gt; " ",cas!A192," ")</f>
        <v xml:space="preserve"> </v>
      </c>
      <c r="C191" s="6" t="str">
        <f>IF($G191&lt;&gt;" ",INDEX(meno!$B:$B,MATCH(B191,meno!$A:$A,0),1)," ")</f>
        <v xml:space="preserve"> </v>
      </c>
      <c r="D191" s="6" t="str">
        <f>IF($G191&lt;&gt;" ",IF(INDEX(meno!$E:$E,MATCH(B191,meno!$A:$A,0),1)=0," ",INDEX(meno!$E:$E,MATCH(B191,meno!$A:$A,0),1))," ")</f>
        <v xml:space="preserve"> </v>
      </c>
      <c r="E191" s="7" t="str">
        <f>IF($B191&lt;&gt;" ",IF(INDEX(meno!$F:$F,MATCH($B191,meno!$A:$A,0),1)=0," ",UPPER(INDEX(meno!$F:$F,MATCH($B191,meno!$A:$A,0),1)))," ")</f>
        <v xml:space="preserve"> </v>
      </c>
      <c r="F191" s="18" t="str">
        <f>IF($G191&lt;&gt;" ",INDEX(meno!$D:$D,MATCH(B191,meno!$A:$A,0),1)," ")</f>
        <v xml:space="preserve"> </v>
      </c>
      <c r="G191" s="5" t="str">
        <f>IF(vysl!$H191="E",IF(HOUR(cas!$B192)=9,"DNF",IF(HOUR(cas!$B192)=8,"DQ",cas!$B192))," ")</f>
        <v xml:space="preserve"> </v>
      </c>
      <c r="H191" s="7" t="str">
        <f t="shared" si="5"/>
        <v xml:space="preserve"> </v>
      </c>
      <c r="I191" s="9" t="str">
        <f>IF($G191&lt;&gt;" ",vysl!$A191," ")</f>
        <v xml:space="preserve"> </v>
      </c>
    </row>
    <row r="192" spans="1:9">
      <c r="A192" s="9" t="str">
        <f t="shared" si="4"/>
        <v xml:space="preserve"> </v>
      </c>
      <c r="B192" s="1" t="str">
        <f>IF($G192 &lt;&gt; " ",cas!A193," ")</f>
        <v xml:space="preserve"> </v>
      </c>
      <c r="C192" s="6" t="str">
        <f>IF($G192&lt;&gt;" ",INDEX(meno!$B:$B,MATCH(B192,meno!$A:$A,0),1)," ")</f>
        <v xml:space="preserve"> </v>
      </c>
      <c r="D192" s="6" t="str">
        <f>IF($G192&lt;&gt;" ",IF(INDEX(meno!$E:$E,MATCH(B192,meno!$A:$A,0),1)=0," ",INDEX(meno!$E:$E,MATCH(B192,meno!$A:$A,0),1))," ")</f>
        <v xml:space="preserve"> </v>
      </c>
      <c r="E192" s="7" t="str">
        <f>IF($B192&lt;&gt;" ",IF(INDEX(meno!$F:$F,MATCH($B192,meno!$A:$A,0),1)=0," ",UPPER(INDEX(meno!$F:$F,MATCH($B192,meno!$A:$A,0),1)))," ")</f>
        <v xml:space="preserve"> </v>
      </c>
      <c r="F192" s="18" t="str">
        <f>IF($G192&lt;&gt;" ",INDEX(meno!$D:$D,MATCH(B192,meno!$A:$A,0),1)," ")</f>
        <v xml:space="preserve"> </v>
      </c>
      <c r="G192" s="5" t="str">
        <f>IF(vysl!$H192="E",IF(HOUR(cas!$B193)=9,"DNF",IF(HOUR(cas!$B193)=8,"DQ",cas!$B193))," ")</f>
        <v xml:space="preserve"> </v>
      </c>
      <c r="H192" s="7" t="str">
        <f t="shared" si="5"/>
        <v xml:space="preserve"> </v>
      </c>
      <c r="I192" s="9" t="str">
        <f>IF($G192&lt;&gt;" ",vysl!$A192," ")</f>
        <v xml:space="preserve"> </v>
      </c>
    </row>
    <row r="193" spans="1:9">
      <c r="A193" s="9" t="str">
        <f t="shared" si="4"/>
        <v xml:space="preserve"> </v>
      </c>
      <c r="B193" s="1" t="str">
        <f>IF($G193 &lt;&gt; " ",cas!A194," ")</f>
        <v xml:space="preserve"> </v>
      </c>
      <c r="C193" s="6" t="str">
        <f>IF($G193&lt;&gt;" ",INDEX(meno!$B:$B,MATCH(B193,meno!$A:$A,0),1)," ")</f>
        <v xml:space="preserve"> </v>
      </c>
      <c r="D193" s="6" t="str">
        <f>IF($G193&lt;&gt;" ",IF(INDEX(meno!$E:$E,MATCH(B193,meno!$A:$A,0),1)=0," ",INDEX(meno!$E:$E,MATCH(B193,meno!$A:$A,0),1))," ")</f>
        <v xml:space="preserve"> </v>
      </c>
      <c r="E193" s="7" t="str">
        <f>IF($B193&lt;&gt;" ",IF(INDEX(meno!$F:$F,MATCH($B193,meno!$A:$A,0),1)=0," ",UPPER(INDEX(meno!$F:$F,MATCH($B193,meno!$A:$A,0),1)))," ")</f>
        <v xml:space="preserve"> </v>
      </c>
      <c r="F193" s="18" t="str">
        <f>IF($G193&lt;&gt;" ",INDEX(meno!$D:$D,MATCH(B193,meno!$A:$A,0),1)," ")</f>
        <v xml:space="preserve"> </v>
      </c>
      <c r="G193" s="5" t="str">
        <f>IF(vysl!$H193="E",IF(HOUR(cas!$B194)=9,"DNF",IF(HOUR(cas!$B194)=8,"DQ",cas!$B194))," ")</f>
        <v xml:space="preserve"> </v>
      </c>
      <c r="H193" s="7" t="str">
        <f t="shared" si="5"/>
        <v xml:space="preserve"> </v>
      </c>
      <c r="I193" s="9" t="str">
        <f>IF($G193&lt;&gt;" ",vysl!$A193," ")</f>
        <v xml:space="preserve"> </v>
      </c>
    </row>
    <row r="194" spans="1:9">
      <c r="A194" s="9" t="str">
        <f t="shared" ref="A194:A251" si="6">IF(LEFT($G194,1)="D"," ",IF($G194&lt;&gt;" ",RANK(G194,$G:$G,1)," "))</f>
        <v xml:space="preserve"> </v>
      </c>
      <c r="B194" s="1" t="str">
        <f>IF($G194 &lt;&gt; " ",cas!A195," ")</f>
        <v xml:space="preserve"> </v>
      </c>
      <c r="C194" s="6" t="str">
        <f>IF($G194&lt;&gt;" ",INDEX(meno!$B:$B,MATCH(B194,meno!$A:$A,0),1)," ")</f>
        <v xml:space="preserve"> </v>
      </c>
      <c r="D194" s="6" t="str">
        <f>IF($G194&lt;&gt;" ",IF(INDEX(meno!$E:$E,MATCH(B194,meno!$A:$A,0),1)=0," ",INDEX(meno!$E:$E,MATCH(B194,meno!$A:$A,0),1))," ")</f>
        <v xml:space="preserve"> </v>
      </c>
      <c r="E194" s="7" t="str">
        <f>IF($B194&lt;&gt;" ",IF(INDEX(meno!$F:$F,MATCH($B194,meno!$A:$A,0),1)=0," ",UPPER(INDEX(meno!$F:$F,MATCH($B194,meno!$A:$A,0),1)))," ")</f>
        <v xml:space="preserve"> </v>
      </c>
      <c r="F194" s="18" t="str">
        <f>IF($G194&lt;&gt;" ",INDEX(meno!$D:$D,MATCH(B194,meno!$A:$A,0),1)," ")</f>
        <v xml:space="preserve"> </v>
      </c>
      <c r="G194" s="5" t="str">
        <f>IF(vysl!$H194="E",IF(HOUR(cas!$B195)=9,"DNF",IF(HOUR(cas!$B195)=8,"DQ",cas!$B195))," ")</f>
        <v xml:space="preserve"> </v>
      </c>
      <c r="H194" s="7" t="str">
        <f t="shared" si="5"/>
        <v xml:space="preserve"> </v>
      </c>
      <c r="I194" s="9" t="str">
        <f>IF($G194&lt;&gt;" ",vysl!$A194," ")</f>
        <v xml:space="preserve"> </v>
      </c>
    </row>
    <row r="195" spans="1:9">
      <c r="A195" s="9" t="str">
        <f t="shared" si="6"/>
        <v xml:space="preserve"> </v>
      </c>
      <c r="B195" s="1" t="str">
        <f>IF($G195 &lt;&gt; " ",cas!A196," ")</f>
        <v xml:space="preserve"> </v>
      </c>
      <c r="C195" s="6" t="str">
        <f>IF($G195&lt;&gt;" ",INDEX(meno!$B:$B,MATCH(B195,meno!$A:$A,0),1)," ")</f>
        <v xml:space="preserve"> </v>
      </c>
      <c r="D195" s="6" t="str">
        <f>IF($G195&lt;&gt;" ",IF(INDEX(meno!$E:$E,MATCH(B195,meno!$A:$A,0),1)=0," ",INDEX(meno!$E:$E,MATCH(B195,meno!$A:$A,0),1))," ")</f>
        <v xml:space="preserve"> </v>
      </c>
      <c r="E195" s="7" t="str">
        <f>IF($B195&lt;&gt;" ",IF(INDEX(meno!$F:$F,MATCH($B195,meno!$A:$A,0),1)=0," ",UPPER(INDEX(meno!$F:$F,MATCH($B195,meno!$A:$A,0),1)))," ")</f>
        <v xml:space="preserve"> </v>
      </c>
      <c r="F195" s="18" t="str">
        <f>IF($G195&lt;&gt;" ",INDEX(meno!$D:$D,MATCH(B195,meno!$A:$A,0),1)," ")</f>
        <v xml:space="preserve"> </v>
      </c>
      <c r="G195" s="5" t="str">
        <f>IF(vysl!$H195="E",IF(HOUR(cas!$B196)=9,"DNF",IF(HOUR(cas!$B196)=8,"DQ",cas!$B196))," ")</f>
        <v xml:space="preserve"> </v>
      </c>
      <c r="H195" s="7" t="str">
        <f t="shared" ref="H195:H251" si="7">IF($G195&lt;&gt;" ","E"," ")</f>
        <v xml:space="preserve"> </v>
      </c>
      <c r="I195" s="9" t="str">
        <f>IF($G195&lt;&gt;" ",vysl!$A195," ")</f>
        <v xml:space="preserve"> </v>
      </c>
    </row>
    <row r="196" spans="1:9">
      <c r="A196" s="9" t="str">
        <f t="shared" si="6"/>
        <v xml:space="preserve"> </v>
      </c>
      <c r="B196" s="1" t="str">
        <f>IF($G196 &lt;&gt; " ",cas!A197," ")</f>
        <v xml:space="preserve"> </v>
      </c>
      <c r="C196" s="6" t="str">
        <f>IF($G196&lt;&gt;" ",INDEX(meno!$B:$B,MATCH(B196,meno!$A:$A,0),1)," ")</f>
        <v xml:space="preserve"> </v>
      </c>
      <c r="D196" s="6" t="str">
        <f>IF($G196&lt;&gt;" ",IF(INDEX(meno!$E:$E,MATCH(B196,meno!$A:$A,0),1)=0," ",INDEX(meno!$E:$E,MATCH(B196,meno!$A:$A,0),1))," ")</f>
        <v xml:space="preserve"> </v>
      </c>
      <c r="E196" s="7" t="str">
        <f>IF($B196&lt;&gt;" ",IF(INDEX(meno!$F:$F,MATCH($B196,meno!$A:$A,0),1)=0," ",UPPER(INDEX(meno!$F:$F,MATCH($B196,meno!$A:$A,0),1)))," ")</f>
        <v xml:space="preserve"> </v>
      </c>
      <c r="F196" s="18" t="str">
        <f>IF($G196&lt;&gt;" ",INDEX(meno!$D:$D,MATCH(B196,meno!$A:$A,0),1)," ")</f>
        <v xml:space="preserve"> </v>
      </c>
      <c r="G196" s="5" t="str">
        <f>IF(vysl!$H196="E",IF(HOUR(cas!$B197)=9,"DNF",IF(HOUR(cas!$B197)=8,"DQ",cas!$B197))," ")</f>
        <v xml:space="preserve"> </v>
      </c>
      <c r="H196" s="7" t="str">
        <f t="shared" si="7"/>
        <v xml:space="preserve"> </v>
      </c>
      <c r="I196" s="9" t="str">
        <f>IF($G196&lt;&gt;" ",vysl!$A196," ")</f>
        <v xml:space="preserve"> </v>
      </c>
    </row>
    <row r="197" spans="1:9">
      <c r="A197" s="9" t="str">
        <f t="shared" si="6"/>
        <v xml:space="preserve"> </v>
      </c>
      <c r="B197" s="1" t="str">
        <f>IF($G197 &lt;&gt; " ",cas!A198," ")</f>
        <v xml:space="preserve"> </v>
      </c>
      <c r="C197" s="6" t="str">
        <f>IF($G197&lt;&gt;" ",INDEX(meno!$B:$B,MATCH(B197,meno!$A:$A,0),1)," ")</f>
        <v xml:space="preserve"> </v>
      </c>
      <c r="D197" s="6" t="str">
        <f>IF($G197&lt;&gt;" ",IF(INDEX(meno!$E:$E,MATCH(B197,meno!$A:$A,0),1)=0," ",INDEX(meno!$E:$E,MATCH(B197,meno!$A:$A,0),1))," ")</f>
        <v xml:space="preserve"> </v>
      </c>
      <c r="E197" s="7" t="str">
        <f>IF($B197&lt;&gt;" ",IF(INDEX(meno!$F:$F,MATCH($B197,meno!$A:$A,0),1)=0," ",UPPER(INDEX(meno!$F:$F,MATCH($B197,meno!$A:$A,0),1)))," ")</f>
        <v xml:space="preserve"> </v>
      </c>
      <c r="F197" s="18" t="str">
        <f>IF($G197&lt;&gt;" ",INDEX(meno!$D:$D,MATCH(B197,meno!$A:$A,0),1)," ")</f>
        <v xml:space="preserve"> </v>
      </c>
      <c r="G197" s="5" t="str">
        <f>IF(vysl!$H197="E",IF(HOUR(cas!$B198)=9,"DNF",IF(HOUR(cas!$B198)=8,"DQ",cas!$B198))," ")</f>
        <v xml:space="preserve"> </v>
      </c>
      <c r="H197" s="7" t="str">
        <f t="shared" si="7"/>
        <v xml:space="preserve"> </v>
      </c>
      <c r="I197" s="9" t="str">
        <f>IF($G197&lt;&gt;" ",vysl!$A197," ")</f>
        <v xml:space="preserve"> </v>
      </c>
    </row>
    <row r="198" spans="1:9">
      <c r="A198" s="9" t="str">
        <f t="shared" si="6"/>
        <v xml:space="preserve"> </v>
      </c>
      <c r="B198" s="1" t="str">
        <f>IF($G198 &lt;&gt; " ",cas!A199," ")</f>
        <v xml:space="preserve"> </v>
      </c>
      <c r="C198" s="6" t="str">
        <f>IF($G198&lt;&gt;" ",INDEX(meno!$B:$B,MATCH(B198,meno!$A:$A,0),1)," ")</f>
        <v xml:space="preserve"> </v>
      </c>
      <c r="D198" s="6" t="str">
        <f>IF($G198&lt;&gt;" ",IF(INDEX(meno!$E:$E,MATCH(B198,meno!$A:$A,0),1)=0," ",INDEX(meno!$E:$E,MATCH(B198,meno!$A:$A,0),1))," ")</f>
        <v xml:space="preserve"> </v>
      </c>
      <c r="E198" s="7" t="str">
        <f>IF($B198&lt;&gt;" ",IF(INDEX(meno!$F:$F,MATCH($B198,meno!$A:$A,0),1)=0," ",UPPER(INDEX(meno!$F:$F,MATCH($B198,meno!$A:$A,0),1)))," ")</f>
        <v xml:space="preserve"> </v>
      </c>
      <c r="F198" s="18" t="str">
        <f>IF($G198&lt;&gt;" ",INDEX(meno!$D:$D,MATCH(B198,meno!$A:$A,0),1)," ")</f>
        <v xml:space="preserve"> </v>
      </c>
      <c r="G198" s="5" t="str">
        <f>IF(vysl!$H198="E",IF(HOUR(cas!$B199)=9,"DNF",IF(HOUR(cas!$B199)=8,"DQ",cas!$B199))," ")</f>
        <v xml:space="preserve"> </v>
      </c>
      <c r="H198" s="7" t="str">
        <f t="shared" si="7"/>
        <v xml:space="preserve"> </v>
      </c>
      <c r="I198" s="9" t="str">
        <f>IF($G198&lt;&gt;" ",vysl!$A198," ")</f>
        <v xml:space="preserve"> </v>
      </c>
    </row>
    <row r="199" spans="1:9">
      <c r="A199" s="9" t="str">
        <f t="shared" si="6"/>
        <v xml:space="preserve"> </v>
      </c>
      <c r="B199" s="1" t="str">
        <f>IF($G199 &lt;&gt; " ",cas!A200," ")</f>
        <v xml:space="preserve"> </v>
      </c>
      <c r="C199" s="6" t="str">
        <f>IF($G199&lt;&gt;" ",INDEX(meno!$B:$B,MATCH(B199,meno!$A:$A,0),1)," ")</f>
        <v xml:space="preserve"> </v>
      </c>
      <c r="D199" s="6" t="str">
        <f>IF($G199&lt;&gt;" ",IF(INDEX(meno!$E:$E,MATCH(B199,meno!$A:$A,0),1)=0," ",INDEX(meno!$E:$E,MATCH(B199,meno!$A:$A,0),1))," ")</f>
        <v xml:space="preserve"> </v>
      </c>
      <c r="E199" s="7" t="str">
        <f>IF($B199&lt;&gt;" ",IF(INDEX(meno!$F:$F,MATCH($B199,meno!$A:$A,0),1)=0," ",UPPER(INDEX(meno!$F:$F,MATCH($B199,meno!$A:$A,0),1)))," ")</f>
        <v xml:space="preserve"> </v>
      </c>
      <c r="F199" s="18" t="str">
        <f>IF($G199&lt;&gt;" ",INDEX(meno!$D:$D,MATCH(B199,meno!$A:$A,0),1)," ")</f>
        <v xml:space="preserve"> </v>
      </c>
      <c r="G199" s="5" t="str">
        <f>IF(vysl!$H199="E",IF(HOUR(cas!$B200)=9,"DNF",IF(HOUR(cas!$B200)=8,"DQ",cas!$B200))," ")</f>
        <v xml:space="preserve"> </v>
      </c>
      <c r="H199" s="7" t="str">
        <f t="shared" si="7"/>
        <v xml:space="preserve"> </v>
      </c>
      <c r="I199" s="9" t="str">
        <f>IF($G199&lt;&gt;" ",vysl!$A199," ")</f>
        <v xml:space="preserve"> </v>
      </c>
    </row>
    <row r="200" spans="1:9">
      <c r="A200" s="9" t="str">
        <f t="shared" si="6"/>
        <v xml:space="preserve"> </v>
      </c>
      <c r="B200" s="1" t="str">
        <f>IF($G200 &lt;&gt; " ",cas!A201," ")</f>
        <v xml:space="preserve"> </v>
      </c>
      <c r="C200" s="6" t="str">
        <f>IF($G200&lt;&gt;" ",INDEX(meno!$B:$B,MATCH(B200,meno!$A:$A,0),1)," ")</f>
        <v xml:space="preserve"> </v>
      </c>
      <c r="D200" s="6" t="str">
        <f>IF($G200&lt;&gt;" ",IF(INDEX(meno!$E:$E,MATCH(B200,meno!$A:$A,0),1)=0," ",INDEX(meno!$E:$E,MATCH(B200,meno!$A:$A,0),1))," ")</f>
        <v xml:space="preserve"> </v>
      </c>
      <c r="E200" s="7" t="str">
        <f>IF($B200&lt;&gt;" ",IF(INDEX(meno!$F:$F,MATCH($B200,meno!$A:$A,0),1)=0," ",UPPER(INDEX(meno!$F:$F,MATCH($B200,meno!$A:$A,0),1)))," ")</f>
        <v xml:space="preserve"> </v>
      </c>
      <c r="F200" s="18" t="str">
        <f>IF($G200&lt;&gt;" ",INDEX(meno!$D:$D,MATCH(B200,meno!$A:$A,0),1)," ")</f>
        <v xml:space="preserve"> </v>
      </c>
      <c r="G200" s="5" t="str">
        <f>IF(vysl!$H200="E",IF(HOUR(cas!$B201)=9,"DNF",IF(HOUR(cas!$B201)=8,"DQ",cas!$B201))," ")</f>
        <v xml:space="preserve"> </v>
      </c>
      <c r="H200" s="7" t="str">
        <f t="shared" si="7"/>
        <v xml:space="preserve"> </v>
      </c>
      <c r="I200" s="9" t="str">
        <f>IF($G200&lt;&gt;" ",vysl!$A200," ")</f>
        <v xml:space="preserve"> </v>
      </c>
    </row>
    <row r="201" spans="1:9">
      <c r="A201" s="9" t="str">
        <f t="shared" si="6"/>
        <v xml:space="preserve"> </v>
      </c>
      <c r="B201" s="1" t="str">
        <f>IF($G201 &lt;&gt; " ",cas!A202," ")</f>
        <v xml:space="preserve"> </v>
      </c>
      <c r="C201" s="6" t="str">
        <f>IF($G201&lt;&gt;" ",INDEX(meno!$B:$B,MATCH(B201,meno!$A:$A,0),1)," ")</f>
        <v xml:space="preserve"> </v>
      </c>
      <c r="D201" s="6" t="str">
        <f>IF($G201&lt;&gt;" ",IF(INDEX(meno!$E:$E,MATCH(B201,meno!$A:$A,0),1)=0," ",INDEX(meno!$E:$E,MATCH(B201,meno!$A:$A,0),1))," ")</f>
        <v xml:space="preserve"> </v>
      </c>
      <c r="E201" s="7" t="str">
        <f>IF($B201&lt;&gt;" ",IF(INDEX(meno!$F:$F,MATCH($B201,meno!$A:$A,0),1)=0," ",UPPER(INDEX(meno!$F:$F,MATCH($B201,meno!$A:$A,0),1)))," ")</f>
        <v xml:space="preserve"> </v>
      </c>
      <c r="F201" s="18" t="str">
        <f>IF($G201&lt;&gt;" ",INDEX(meno!$D:$D,MATCH(B201,meno!$A:$A,0),1)," ")</f>
        <v xml:space="preserve"> </v>
      </c>
      <c r="G201" s="5" t="str">
        <f>IF(vysl!$H201="E",IF(HOUR(cas!$B202)=9,"DNF",IF(HOUR(cas!$B202)=8,"DQ",cas!$B202))," ")</f>
        <v xml:space="preserve"> </v>
      </c>
      <c r="H201" s="7" t="str">
        <f t="shared" si="7"/>
        <v xml:space="preserve"> </v>
      </c>
      <c r="I201" s="9" t="str">
        <f>IF($G201&lt;&gt;" ",vysl!$A201," ")</f>
        <v xml:space="preserve"> </v>
      </c>
    </row>
    <row r="202" spans="1:9">
      <c r="A202" s="9" t="str">
        <f t="shared" si="6"/>
        <v xml:space="preserve"> </v>
      </c>
      <c r="B202" s="1" t="str">
        <f>IF($G202 &lt;&gt; " ",cas!A203," ")</f>
        <v xml:space="preserve"> </v>
      </c>
      <c r="C202" s="6" t="str">
        <f>IF($G202&lt;&gt;" ",INDEX(meno!$B:$B,MATCH(B202,meno!$A:$A,0),1)," ")</f>
        <v xml:space="preserve"> </v>
      </c>
      <c r="D202" s="6" t="str">
        <f>IF($G202&lt;&gt;" ",IF(INDEX(meno!$E:$E,MATCH(B202,meno!$A:$A,0),1)=0," ",INDEX(meno!$E:$E,MATCH(B202,meno!$A:$A,0),1))," ")</f>
        <v xml:space="preserve"> </v>
      </c>
      <c r="E202" s="7" t="str">
        <f>IF($B202&lt;&gt;" ",IF(INDEX(meno!$F:$F,MATCH($B202,meno!$A:$A,0),1)=0," ",UPPER(INDEX(meno!$F:$F,MATCH($B202,meno!$A:$A,0),1)))," ")</f>
        <v xml:space="preserve"> </v>
      </c>
      <c r="F202" s="18" t="str">
        <f>IF($G202&lt;&gt;" ",INDEX(meno!$D:$D,MATCH(B202,meno!$A:$A,0),1)," ")</f>
        <v xml:space="preserve"> </v>
      </c>
      <c r="G202" s="5" t="str">
        <f>IF(vysl!$H202="E",IF(HOUR(cas!$B203)=9,"DNF",IF(HOUR(cas!$B203)=8,"DQ",cas!$B203))," ")</f>
        <v xml:space="preserve"> </v>
      </c>
      <c r="H202" s="7" t="str">
        <f t="shared" si="7"/>
        <v xml:space="preserve"> </v>
      </c>
      <c r="I202" s="9" t="str">
        <f>IF($G202&lt;&gt;" ",vysl!$A202," ")</f>
        <v xml:space="preserve"> </v>
      </c>
    </row>
    <row r="203" spans="1:9">
      <c r="A203" s="9" t="str">
        <f t="shared" si="6"/>
        <v xml:space="preserve"> </v>
      </c>
      <c r="B203" s="1" t="str">
        <f>IF($G203 &lt;&gt; " ",cas!A204," ")</f>
        <v xml:space="preserve"> </v>
      </c>
      <c r="C203" s="6" t="str">
        <f>IF($G203&lt;&gt;" ",INDEX(meno!$B:$B,MATCH(B203,meno!$A:$A,0),1)," ")</f>
        <v xml:space="preserve"> </v>
      </c>
      <c r="D203" s="6" t="str">
        <f>IF($G203&lt;&gt;" ",IF(INDEX(meno!$E:$E,MATCH(B203,meno!$A:$A,0),1)=0," ",INDEX(meno!$E:$E,MATCH(B203,meno!$A:$A,0),1))," ")</f>
        <v xml:space="preserve"> </v>
      </c>
      <c r="E203" s="7" t="str">
        <f>IF($B203&lt;&gt;" ",IF(INDEX(meno!$F:$F,MATCH($B203,meno!$A:$A,0),1)=0," ",UPPER(INDEX(meno!$F:$F,MATCH($B203,meno!$A:$A,0),1)))," ")</f>
        <v xml:space="preserve"> </v>
      </c>
      <c r="F203" s="18" t="str">
        <f>IF($G203&lt;&gt;" ",INDEX(meno!$D:$D,MATCH(B203,meno!$A:$A,0),1)," ")</f>
        <v xml:space="preserve"> </v>
      </c>
      <c r="G203" s="5" t="str">
        <f>IF(vysl!$H203="E",IF(HOUR(cas!$B204)=9,"DNF",IF(HOUR(cas!$B204)=8,"DQ",cas!$B204))," ")</f>
        <v xml:space="preserve"> </v>
      </c>
      <c r="H203" s="7" t="str">
        <f t="shared" si="7"/>
        <v xml:space="preserve"> </v>
      </c>
      <c r="I203" s="9" t="str">
        <f>IF($G203&lt;&gt;" ",vysl!$A203," ")</f>
        <v xml:space="preserve"> </v>
      </c>
    </row>
    <row r="204" spans="1:9">
      <c r="A204" s="9" t="str">
        <f t="shared" si="6"/>
        <v xml:space="preserve"> </v>
      </c>
      <c r="B204" s="1" t="str">
        <f>IF($G204 &lt;&gt; " ",cas!A205," ")</f>
        <v xml:space="preserve"> </v>
      </c>
      <c r="C204" s="6" t="str">
        <f>IF($G204&lt;&gt;" ",INDEX(meno!$B:$B,MATCH(B204,meno!$A:$A,0),1)," ")</f>
        <v xml:space="preserve"> </v>
      </c>
      <c r="D204" s="6" t="str">
        <f>IF($G204&lt;&gt;" ",IF(INDEX(meno!$E:$E,MATCH(B204,meno!$A:$A,0),1)=0," ",INDEX(meno!$E:$E,MATCH(B204,meno!$A:$A,0),1))," ")</f>
        <v xml:space="preserve"> </v>
      </c>
      <c r="E204" s="7" t="str">
        <f>IF($B204&lt;&gt;" ",IF(INDEX(meno!$F:$F,MATCH($B204,meno!$A:$A,0),1)=0," ",UPPER(INDEX(meno!$F:$F,MATCH($B204,meno!$A:$A,0),1)))," ")</f>
        <v xml:space="preserve"> </v>
      </c>
      <c r="F204" s="18" t="str">
        <f>IF($G204&lt;&gt;" ",INDEX(meno!$D:$D,MATCH(B204,meno!$A:$A,0),1)," ")</f>
        <v xml:space="preserve"> </v>
      </c>
      <c r="G204" s="5" t="str">
        <f>IF(vysl!$H204="E",IF(HOUR(cas!$B205)=9,"DNF",IF(HOUR(cas!$B205)=8,"DQ",cas!$B205))," ")</f>
        <v xml:space="preserve"> </v>
      </c>
      <c r="H204" s="7" t="str">
        <f t="shared" si="7"/>
        <v xml:space="preserve"> </v>
      </c>
      <c r="I204" s="9" t="str">
        <f>IF($G204&lt;&gt;" ",vysl!$A204," ")</f>
        <v xml:space="preserve"> </v>
      </c>
    </row>
    <row r="205" spans="1:9">
      <c r="A205" s="9" t="str">
        <f t="shared" si="6"/>
        <v xml:space="preserve"> </v>
      </c>
      <c r="B205" s="1" t="str">
        <f>IF($G205 &lt;&gt; " ",cas!A206," ")</f>
        <v xml:space="preserve"> </v>
      </c>
      <c r="C205" s="6" t="str">
        <f>IF($G205&lt;&gt;" ",INDEX(meno!$B:$B,MATCH(B205,meno!$A:$A,0),1)," ")</f>
        <v xml:space="preserve"> </v>
      </c>
      <c r="D205" s="6" t="str">
        <f>IF($G205&lt;&gt;" ",IF(INDEX(meno!$E:$E,MATCH(B205,meno!$A:$A,0),1)=0," ",INDEX(meno!$E:$E,MATCH(B205,meno!$A:$A,0),1))," ")</f>
        <v xml:space="preserve"> </v>
      </c>
      <c r="E205" s="7" t="str">
        <f>IF($B205&lt;&gt;" ",IF(INDEX(meno!$F:$F,MATCH($B205,meno!$A:$A,0),1)=0," ",UPPER(INDEX(meno!$F:$F,MATCH($B205,meno!$A:$A,0),1)))," ")</f>
        <v xml:space="preserve"> </v>
      </c>
      <c r="F205" s="18" t="str">
        <f>IF($G205&lt;&gt;" ",INDEX(meno!$D:$D,MATCH(B205,meno!$A:$A,0),1)," ")</f>
        <v xml:space="preserve"> </v>
      </c>
      <c r="G205" s="5" t="str">
        <f>IF(vysl!$H205="E",IF(HOUR(cas!$B206)=9,"DNF",IF(HOUR(cas!$B206)=8,"DQ",cas!$B206))," ")</f>
        <v xml:space="preserve"> </v>
      </c>
      <c r="H205" s="7" t="str">
        <f t="shared" si="7"/>
        <v xml:space="preserve"> </v>
      </c>
      <c r="I205" s="9" t="str">
        <f>IF($G205&lt;&gt;" ",vysl!$A205," ")</f>
        <v xml:space="preserve"> </v>
      </c>
    </row>
    <row r="206" spans="1:9">
      <c r="A206" s="9" t="str">
        <f t="shared" si="6"/>
        <v xml:space="preserve"> </v>
      </c>
      <c r="B206" s="1" t="str">
        <f>IF($G206 &lt;&gt; " ",cas!A207," ")</f>
        <v xml:space="preserve"> </v>
      </c>
      <c r="C206" s="6" t="str">
        <f>IF($G206&lt;&gt;" ",INDEX(meno!$B:$B,MATCH(B206,meno!$A:$A,0),1)," ")</f>
        <v xml:space="preserve"> </v>
      </c>
      <c r="D206" s="6" t="str">
        <f>IF($G206&lt;&gt;" ",IF(INDEX(meno!$E:$E,MATCH(B206,meno!$A:$A,0),1)=0," ",INDEX(meno!$E:$E,MATCH(B206,meno!$A:$A,0),1))," ")</f>
        <v xml:space="preserve"> </v>
      </c>
      <c r="E206" s="7" t="str">
        <f>IF($B206&lt;&gt;" ",IF(INDEX(meno!$F:$F,MATCH($B206,meno!$A:$A,0),1)=0," ",UPPER(INDEX(meno!$F:$F,MATCH($B206,meno!$A:$A,0),1)))," ")</f>
        <v xml:space="preserve"> </v>
      </c>
      <c r="F206" s="18" t="str">
        <f>IF($G206&lt;&gt;" ",INDEX(meno!$D:$D,MATCH(B206,meno!$A:$A,0),1)," ")</f>
        <v xml:space="preserve"> </v>
      </c>
      <c r="G206" s="5" t="str">
        <f>IF(vysl!$H206="E",IF(HOUR(cas!$B207)=9,"DNF",IF(HOUR(cas!$B207)=8,"DQ",cas!$B207))," ")</f>
        <v xml:space="preserve"> </v>
      </c>
      <c r="H206" s="7" t="str">
        <f t="shared" si="7"/>
        <v xml:space="preserve"> </v>
      </c>
      <c r="I206" s="9" t="str">
        <f>IF($G206&lt;&gt;" ",vysl!$A206," ")</f>
        <v xml:space="preserve"> </v>
      </c>
    </row>
    <row r="207" spans="1:9">
      <c r="A207" s="9" t="str">
        <f t="shared" si="6"/>
        <v xml:space="preserve"> </v>
      </c>
      <c r="B207" s="1" t="str">
        <f>IF($G207 &lt;&gt; " ",cas!A208," ")</f>
        <v xml:space="preserve"> </v>
      </c>
      <c r="C207" s="6" t="str">
        <f>IF($G207&lt;&gt;" ",INDEX(meno!$B:$B,MATCH(B207,meno!$A:$A,0),1)," ")</f>
        <v xml:space="preserve"> </v>
      </c>
      <c r="D207" s="6" t="str">
        <f>IF($G207&lt;&gt;" ",IF(INDEX(meno!$E:$E,MATCH(B207,meno!$A:$A,0),1)=0," ",INDEX(meno!$E:$E,MATCH(B207,meno!$A:$A,0),1))," ")</f>
        <v xml:space="preserve"> </v>
      </c>
      <c r="E207" s="7" t="str">
        <f>IF($B207&lt;&gt;" ",IF(INDEX(meno!$F:$F,MATCH($B207,meno!$A:$A,0),1)=0," ",UPPER(INDEX(meno!$F:$F,MATCH($B207,meno!$A:$A,0),1)))," ")</f>
        <v xml:space="preserve"> </v>
      </c>
      <c r="F207" s="18" t="str">
        <f>IF($G207&lt;&gt;" ",INDEX(meno!$D:$D,MATCH(B207,meno!$A:$A,0),1)," ")</f>
        <v xml:space="preserve"> </v>
      </c>
      <c r="G207" s="5" t="str">
        <f>IF(vysl!$H207="E",IF(HOUR(cas!$B208)=9,"DNF",IF(HOUR(cas!$B208)=8,"DQ",cas!$B208))," ")</f>
        <v xml:space="preserve"> </v>
      </c>
      <c r="H207" s="7" t="str">
        <f t="shared" si="7"/>
        <v xml:space="preserve"> </v>
      </c>
      <c r="I207" s="9" t="str">
        <f>IF($G207&lt;&gt;" ",vysl!$A207," ")</f>
        <v xml:space="preserve"> </v>
      </c>
    </row>
    <row r="208" spans="1:9">
      <c r="A208" s="9" t="str">
        <f t="shared" si="6"/>
        <v xml:space="preserve"> </v>
      </c>
      <c r="B208" s="1" t="str">
        <f>IF($G208 &lt;&gt; " ",cas!A209," ")</f>
        <v xml:space="preserve"> </v>
      </c>
      <c r="C208" s="6" t="str">
        <f>IF($G208&lt;&gt;" ",INDEX(meno!$B:$B,MATCH(B208,meno!$A:$A,0),1)," ")</f>
        <v xml:space="preserve"> </v>
      </c>
      <c r="D208" s="6" t="str">
        <f>IF($G208&lt;&gt;" ",IF(INDEX(meno!$E:$E,MATCH(B208,meno!$A:$A,0),1)=0," ",INDEX(meno!$E:$E,MATCH(B208,meno!$A:$A,0),1))," ")</f>
        <v xml:space="preserve"> </v>
      </c>
      <c r="E208" s="7" t="str">
        <f>IF($B208&lt;&gt;" ",IF(INDEX(meno!$F:$F,MATCH($B208,meno!$A:$A,0),1)=0," ",UPPER(INDEX(meno!$F:$F,MATCH($B208,meno!$A:$A,0),1)))," ")</f>
        <v xml:space="preserve"> </v>
      </c>
      <c r="F208" s="18" t="str">
        <f>IF($G208&lt;&gt;" ",INDEX(meno!$D:$D,MATCH(B208,meno!$A:$A,0),1)," ")</f>
        <v xml:space="preserve"> </v>
      </c>
      <c r="G208" s="5" t="str">
        <f>IF(vysl!$H208="E",IF(HOUR(cas!$B209)=9,"DNF",IF(HOUR(cas!$B209)=8,"DQ",cas!$B209))," ")</f>
        <v xml:space="preserve"> </v>
      </c>
      <c r="H208" s="7" t="str">
        <f t="shared" si="7"/>
        <v xml:space="preserve"> </v>
      </c>
      <c r="I208" s="9" t="str">
        <f>IF($G208&lt;&gt;" ",vysl!$A208," ")</f>
        <v xml:space="preserve"> </v>
      </c>
    </row>
    <row r="209" spans="1:9">
      <c r="A209" s="9" t="str">
        <f t="shared" si="6"/>
        <v xml:space="preserve"> </v>
      </c>
      <c r="B209" s="1" t="str">
        <f>IF($G209 &lt;&gt; " ",cas!A210," ")</f>
        <v xml:space="preserve"> </v>
      </c>
      <c r="C209" s="6" t="str">
        <f>IF($G209&lt;&gt;" ",INDEX(meno!$B:$B,MATCH(B209,meno!$A:$A,0),1)," ")</f>
        <v xml:space="preserve"> </v>
      </c>
      <c r="D209" s="6" t="str">
        <f>IF($G209&lt;&gt;" ",IF(INDEX(meno!$E:$E,MATCH(B209,meno!$A:$A,0),1)=0," ",INDEX(meno!$E:$E,MATCH(B209,meno!$A:$A,0),1))," ")</f>
        <v xml:space="preserve"> </v>
      </c>
      <c r="E209" s="7" t="str">
        <f>IF($B209&lt;&gt;" ",IF(INDEX(meno!$F:$F,MATCH($B209,meno!$A:$A,0),1)=0," ",UPPER(INDEX(meno!$F:$F,MATCH($B209,meno!$A:$A,0),1)))," ")</f>
        <v xml:space="preserve"> </v>
      </c>
      <c r="F209" s="18" t="str">
        <f>IF($G209&lt;&gt;" ",INDEX(meno!$D:$D,MATCH(B209,meno!$A:$A,0),1)," ")</f>
        <v xml:space="preserve"> </v>
      </c>
      <c r="G209" s="5" t="str">
        <f>IF(vysl!$H209="E",IF(HOUR(cas!$B210)=9,"DNF",IF(HOUR(cas!$B210)=8,"DQ",cas!$B210))," ")</f>
        <v xml:space="preserve"> </v>
      </c>
      <c r="H209" s="7" t="str">
        <f t="shared" si="7"/>
        <v xml:space="preserve"> </v>
      </c>
      <c r="I209" s="9" t="str">
        <f>IF($G209&lt;&gt;" ",vysl!$A209," ")</f>
        <v xml:space="preserve"> </v>
      </c>
    </row>
    <row r="210" spans="1:9">
      <c r="A210" s="9" t="str">
        <f t="shared" si="6"/>
        <v xml:space="preserve"> </v>
      </c>
      <c r="B210" s="1" t="str">
        <f>IF($G210 &lt;&gt; " ",cas!A211," ")</f>
        <v xml:space="preserve"> </v>
      </c>
      <c r="C210" s="6" t="str">
        <f>IF($G210&lt;&gt;" ",INDEX(meno!$B:$B,MATCH(B210,meno!$A:$A,0),1)," ")</f>
        <v xml:space="preserve"> </v>
      </c>
      <c r="D210" s="6" t="str">
        <f>IF($G210&lt;&gt;" ",IF(INDEX(meno!$E:$E,MATCH(B210,meno!$A:$A,0),1)=0," ",INDEX(meno!$E:$E,MATCH(B210,meno!$A:$A,0),1))," ")</f>
        <v xml:space="preserve"> </v>
      </c>
      <c r="E210" s="7" t="str">
        <f>IF($B210&lt;&gt;" ",IF(INDEX(meno!$F:$F,MATCH($B210,meno!$A:$A,0),1)=0," ",UPPER(INDEX(meno!$F:$F,MATCH($B210,meno!$A:$A,0),1)))," ")</f>
        <v xml:space="preserve"> </v>
      </c>
      <c r="F210" s="18" t="str">
        <f>IF($G210&lt;&gt;" ",INDEX(meno!$D:$D,MATCH(B210,meno!$A:$A,0),1)," ")</f>
        <v xml:space="preserve"> </v>
      </c>
      <c r="G210" s="5" t="str">
        <f>IF(vysl!$H210="E",IF(HOUR(cas!$B211)=9,"DNF",IF(HOUR(cas!$B211)=8,"DQ",cas!$B211))," ")</f>
        <v xml:space="preserve"> </v>
      </c>
      <c r="H210" s="7" t="str">
        <f t="shared" si="7"/>
        <v xml:space="preserve"> </v>
      </c>
      <c r="I210" s="9" t="str">
        <f>IF($G210&lt;&gt;" ",vysl!$A210," ")</f>
        <v xml:space="preserve"> </v>
      </c>
    </row>
    <row r="211" spans="1:9">
      <c r="A211" s="9" t="str">
        <f t="shared" si="6"/>
        <v xml:space="preserve"> </v>
      </c>
      <c r="B211" s="1" t="str">
        <f>IF($G211 &lt;&gt; " ",cas!A212," ")</f>
        <v xml:space="preserve"> </v>
      </c>
      <c r="C211" s="6" t="str">
        <f>IF($G211&lt;&gt;" ",INDEX(meno!$B:$B,MATCH(B211,meno!$A:$A,0),1)," ")</f>
        <v xml:space="preserve"> </v>
      </c>
      <c r="D211" s="6" t="str">
        <f>IF($G211&lt;&gt;" ",IF(INDEX(meno!$E:$E,MATCH(B211,meno!$A:$A,0),1)=0," ",INDEX(meno!$E:$E,MATCH(B211,meno!$A:$A,0),1))," ")</f>
        <v xml:space="preserve"> </v>
      </c>
      <c r="E211" s="7" t="str">
        <f>IF($B211&lt;&gt;" ",IF(INDEX(meno!$F:$F,MATCH($B211,meno!$A:$A,0),1)=0," ",UPPER(INDEX(meno!$F:$F,MATCH($B211,meno!$A:$A,0),1)))," ")</f>
        <v xml:space="preserve"> </v>
      </c>
      <c r="F211" s="18" t="str">
        <f>IF($G211&lt;&gt;" ",INDEX(meno!$D:$D,MATCH(B211,meno!$A:$A,0),1)," ")</f>
        <v xml:space="preserve"> </v>
      </c>
      <c r="G211" s="5" t="str">
        <f>IF(vysl!$H211="E",IF(HOUR(cas!$B212)=9,"DNF",IF(HOUR(cas!$B212)=8,"DQ",cas!$B212))," ")</f>
        <v xml:space="preserve"> </v>
      </c>
      <c r="H211" s="7" t="str">
        <f t="shared" si="7"/>
        <v xml:space="preserve"> </v>
      </c>
      <c r="I211" s="9" t="str">
        <f>IF($G211&lt;&gt;" ",vysl!$A211," ")</f>
        <v xml:space="preserve"> </v>
      </c>
    </row>
    <row r="212" spans="1:9">
      <c r="A212" s="9" t="str">
        <f t="shared" si="6"/>
        <v xml:space="preserve"> </v>
      </c>
      <c r="B212" s="1" t="str">
        <f>IF($G212 &lt;&gt; " ",cas!A213," ")</f>
        <v xml:space="preserve"> </v>
      </c>
      <c r="C212" s="6" t="str">
        <f>IF($G212&lt;&gt;" ",INDEX(meno!$B:$B,MATCH(B212,meno!$A:$A,0),1)," ")</f>
        <v xml:space="preserve"> </v>
      </c>
      <c r="D212" s="6" t="str">
        <f>IF($G212&lt;&gt;" ",IF(INDEX(meno!$E:$E,MATCH(B212,meno!$A:$A,0),1)=0," ",INDEX(meno!$E:$E,MATCH(B212,meno!$A:$A,0),1))," ")</f>
        <v xml:space="preserve"> </v>
      </c>
      <c r="E212" s="7" t="str">
        <f>IF($B212&lt;&gt;" ",IF(INDEX(meno!$F:$F,MATCH($B212,meno!$A:$A,0),1)=0," ",UPPER(INDEX(meno!$F:$F,MATCH($B212,meno!$A:$A,0),1)))," ")</f>
        <v xml:space="preserve"> </v>
      </c>
      <c r="F212" s="18" t="str">
        <f>IF($G212&lt;&gt;" ",INDEX(meno!$D:$D,MATCH(B212,meno!$A:$A,0),1)," ")</f>
        <v xml:space="preserve"> </v>
      </c>
      <c r="G212" s="5" t="str">
        <f>IF(vysl!$H212="E",IF(HOUR(cas!$B213)=9,"DNF",IF(HOUR(cas!$B213)=8,"DQ",cas!$B213))," ")</f>
        <v xml:space="preserve"> </v>
      </c>
      <c r="H212" s="7" t="str">
        <f t="shared" si="7"/>
        <v xml:space="preserve"> </v>
      </c>
      <c r="I212" s="9" t="str">
        <f>IF($G212&lt;&gt;" ",vysl!$A212," ")</f>
        <v xml:space="preserve"> </v>
      </c>
    </row>
    <row r="213" spans="1:9">
      <c r="A213" s="9" t="str">
        <f t="shared" si="6"/>
        <v xml:space="preserve"> </v>
      </c>
      <c r="B213" s="1" t="str">
        <f>IF($G213 &lt;&gt; " ",cas!A214," ")</f>
        <v xml:space="preserve"> </v>
      </c>
      <c r="C213" s="6" t="str">
        <f>IF($G213&lt;&gt;" ",INDEX(meno!$B:$B,MATCH(B213,meno!$A:$A,0),1)," ")</f>
        <v xml:space="preserve"> </v>
      </c>
      <c r="D213" s="6" t="str">
        <f>IF($G213&lt;&gt;" ",IF(INDEX(meno!$E:$E,MATCH(B213,meno!$A:$A,0),1)=0," ",INDEX(meno!$E:$E,MATCH(B213,meno!$A:$A,0),1))," ")</f>
        <v xml:space="preserve"> </v>
      </c>
      <c r="E213" s="7" t="str">
        <f>IF($B213&lt;&gt;" ",IF(INDEX(meno!$F:$F,MATCH($B213,meno!$A:$A,0),1)=0," ",UPPER(INDEX(meno!$F:$F,MATCH($B213,meno!$A:$A,0),1)))," ")</f>
        <v xml:space="preserve"> </v>
      </c>
      <c r="F213" s="18" t="str">
        <f>IF($G213&lt;&gt;" ",INDEX(meno!$D:$D,MATCH(B213,meno!$A:$A,0),1)," ")</f>
        <v xml:space="preserve"> </v>
      </c>
      <c r="G213" s="5" t="str">
        <f>IF(vysl!$H213="E",IF(HOUR(cas!$B214)=9,"DNF",IF(HOUR(cas!$B214)=8,"DQ",cas!$B214))," ")</f>
        <v xml:space="preserve"> </v>
      </c>
      <c r="H213" s="7" t="str">
        <f t="shared" si="7"/>
        <v xml:space="preserve"> </v>
      </c>
      <c r="I213" s="9" t="str">
        <f>IF($G213&lt;&gt;" ",vysl!$A213," ")</f>
        <v xml:space="preserve"> </v>
      </c>
    </row>
    <row r="214" spans="1:9">
      <c r="A214" s="9" t="str">
        <f t="shared" si="6"/>
        <v xml:space="preserve"> </v>
      </c>
      <c r="B214" s="1" t="str">
        <f>IF($G214 &lt;&gt; " ",cas!A215," ")</f>
        <v xml:space="preserve"> </v>
      </c>
      <c r="C214" s="6" t="str">
        <f>IF($G214&lt;&gt;" ",INDEX(meno!$B:$B,MATCH(B214,meno!$A:$A,0),1)," ")</f>
        <v xml:space="preserve"> </v>
      </c>
      <c r="D214" s="6" t="str">
        <f>IF($G214&lt;&gt;" ",IF(INDEX(meno!$E:$E,MATCH(B214,meno!$A:$A,0),1)=0," ",INDEX(meno!$E:$E,MATCH(B214,meno!$A:$A,0),1))," ")</f>
        <v xml:space="preserve"> </v>
      </c>
      <c r="E214" s="7" t="str">
        <f>IF($B214&lt;&gt;" ",IF(INDEX(meno!$F:$F,MATCH($B214,meno!$A:$A,0),1)=0," ",UPPER(INDEX(meno!$F:$F,MATCH($B214,meno!$A:$A,0),1)))," ")</f>
        <v xml:space="preserve"> </v>
      </c>
      <c r="F214" s="18" t="str">
        <f>IF($G214&lt;&gt;" ",INDEX(meno!$D:$D,MATCH(B214,meno!$A:$A,0),1)," ")</f>
        <v xml:space="preserve"> </v>
      </c>
      <c r="G214" s="5" t="str">
        <f>IF(vysl!$H214="E",IF(HOUR(cas!$B215)=9,"DNF",IF(HOUR(cas!$B215)=8,"DQ",cas!$B215))," ")</f>
        <v xml:space="preserve"> </v>
      </c>
      <c r="H214" s="7" t="str">
        <f t="shared" si="7"/>
        <v xml:space="preserve"> </v>
      </c>
      <c r="I214" s="9" t="str">
        <f>IF($G214&lt;&gt;" ",vysl!$A214," ")</f>
        <v xml:space="preserve"> </v>
      </c>
    </row>
    <row r="215" spans="1:9">
      <c r="A215" s="9" t="str">
        <f t="shared" si="6"/>
        <v xml:space="preserve"> </v>
      </c>
      <c r="B215" s="1" t="str">
        <f>IF($G215 &lt;&gt; " ",cas!A216," ")</f>
        <v xml:space="preserve"> </v>
      </c>
      <c r="C215" s="6" t="str">
        <f>IF($G215&lt;&gt;" ",INDEX(meno!$B:$B,MATCH(B215,meno!$A:$A,0),1)," ")</f>
        <v xml:space="preserve"> </v>
      </c>
      <c r="D215" s="6" t="str">
        <f>IF($G215&lt;&gt;" ",IF(INDEX(meno!$E:$E,MATCH(B215,meno!$A:$A,0),1)=0," ",INDEX(meno!$E:$E,MATCH(B215,meno!$A:$A,0),1))," ")</f>
        <v xml:space="preserve"> </v>
      </c>
      <c r="E215" s="7" t="str">
        <f>IF($B215&lt;&gt;" ",IF(INDEX(meno!$F:$F,MATCH($B215,meno!$A:$A,0),1)=0," ",UPPER(INDEX(meno!$F:$F,MATCH($B215,meno!$A:$A,0),1)))," ")</f>
        <v xml:space="preserve"> </v>
      </c>
      <c r="F215" s="18" t="str">
        <f>IF($G215&lt;&gt;" ",INDEX(meno!$D:$D,MATCH(B215,meno!$A:$A,0),1)," ")</f>
        <v xml:space="preserve"> </v>
      </c>
      <c r="G215" s="5" t="str">
        <f>IF(vysl!$H215="E",IF(HOUR(cas!$B216)=9,"DNF",IF(HOUR(cas!$B216)=8,"DQ",cas!$B216))," ")</f>
        <v xml:space="preserve"> </v>
      </c>
      <c r="H215" s="7" t="str">
        <f t="shared" si="7"/>
        <v xml:space="preserve"> </v>
      </c>
      <c r="I215" s="9" t="str">
        <f>IF($G215&lt;&gt;" ",vysl!$A215," ")</f>
        <v xml:space="preserve"> </v>
      </c>
    </row>
    <row r="216" spans="1:9">
      <c r="A216" s="9" t="str">
        <f t="shared" si="6"/>
        <v xml:space="preserve"> </v>
      </c>
      <c r="B216" s="1" t="str">
        <f>IF($G216 &lt;&gt; " ",cas!A217," ")</f>
        <v xml:space="preserve"> </v>
      </c>
      <c r="C216" s="6" t="str">
        <f>IF($G216&lt;&gt;" ",INDEX(meno!$B:$B,MATCH(B216,meno!$A:$A,0),1)," ")</f>
        <v xml:space="preserve"> </v>
      </c>
      <c r="D216" s="6" t="str">
        <f>IF($G216&lt;&gt;" ",IF(INDEX(meno!$E:$E,MATCH(B216,meno!$A:$A,0),1)=0," ",INDEX(meno!$E:$E,MATCH(B216,meno!$A:$A,0),1))," ")</f>
        <v xml:space="preserve"> </v>
      </c>
      <c r="E216" s="7" t="str">
        <f>IF($B216&lt;&gt;" ",IF(INDEX(meno!$F:$F,MATCH($B216,meno!$A:$A,0),1)=0," ",UPPER(INDEX(meno!$F:$F,MATCH($B216,meno!$A:$A,0),1)))," ")</f>
        <v xml:space="preserve"> </v>
      </c>
      <c r="F216" s="18" t="str">
        <f>IF($G216&lt;&gt;" ",INDEX(meno!$D:$D,MATCH(B216,meno!$A:$A,0),1)," ")</f>
        <v xml:space="preserve"> </v>
      </c>
      <c r="G216" s="5" t="str">
        <f>IF(vysl!$H216="E",IF(HOUR(cas!$B217)=9,"DNF",IF(HOUR(cas!$B217)=8,"DQ",cas!$B217))," ")</f>
        <v xml:space="preserve"> </v>
      </c>
      <c r="H216" s="7" t="str">
        <f t="shared" si="7"/>
        <v xml:space="preserve"> </v>
      </c>
      <c r="I216" s="9" t="str">
        <f>IF($G216&lt;&gt;" ",vysl!$A216," ")</f>
        <v xml:space="preserve"> </v>
      </c>
    </row>
    <row r="217" spans="1:9">
      <c r="A217" s="9" t="str">
        <f t="shared" si="6"/>
        <v xml:space="preserve"> </v>
      </c>
      <c r="B217" s="1" t="str">
        <f>IF($G217 &lt;&gt; " ",cas!A218," ")</f>
        <v xml:space="preserve"> </v>
      </c>
      <c r="C217" s="6" t="str">
        <f>IF($G217&lt;&gt;" ",INDEX(meno!$B:$B,MATCH(B217,meno!$A:$A,0),1)," ")</f>
        <v xml:space="preserve"> </v>
      </c>
      <c r="D217" s="6" t="str">
        <f>IF($G217&lt;&gt;" ",IF(INDEX(meno!$E:$E,MATCH(B217,meno!$A:$A,0),1)=0," ",INDEX(meno!$E:$E,MATCH(B217,meno!$A:$A,0),1))," ")</f>
        <v xml:space="preserve"> </v>
      </c>
      <c r="E217" s="7" t="str">
        <f>IF($B217&lt;&gt;" ",IF(INDEX(meno!$F:$F,MATCH($B217,meno!$A:$A,0),1)=0," ",UPPER(INDEX(meno!$F:$F,MATCH($B217,meno!$A:$A,0),1)))," ")</f>
        <v xml:space="preserve"> </v>
      </c>
      <c r="F217" s="18" t="str">
        <f>IF($G217&lt;&gt;" ",INDEX(meno!$D:$D,MATCH(B217,meno!$A:$A,0),1)," ")</f>
        <v xml:space="preserve"> </v>
      </c>
      <c r="G217" s="5" t="str">
        <f>IF(vysl!$H217="E",IF(HOUR(cas!$B218)=9,"DNF",IF(HOUR(cas!$B218)=8,"DQ",cas!$B218))," ")</f>
        <v xml:space="preserve"> </v>
      </c>
      <c r="H217" s="7" t="str">
        <f t="shared" si="7"/>
        <v xml:space="preserve"> </v>
      </c>
      <c r="I217" s="9" t="str">
        <f>IF($G217&lt;&gt;" ",vysl!$A217," ")</f>
        <v xml:space="preserve"> </v>
      </c>
    </row>
    <row r="218" spans="1:9">
      <c r="A218" s="9" t="str">
        <f t="shared" si="6"/>
        <v xml:space="preserve"> </v>
      </c>
      <c r="B218" s="1" t="str">
        <f>IF($G218 &lt;&gt; " ",cas!A219," ")</f>
        <v xml:space="preserve"> </v>
      </c>
      <c r="C218" s="6" t="str">
        <f>IF($G218&lt;&gt;" ",INDEX(meno!$B:$B,MATCH(B218,meno!$A:$A,0),1)," ")</f>
        <v xml:space="preserve"> </v>
      </c>
      <c r="D218" s="6" t="str">
        <f>IF($G218&lt;&gt;" ",IF(INDEX(meno!$E:$E,MATCH(B218,meno!$A:$A,0),1)=0," ",INDEX(meno!$E:$E,MATCH(B218,meno!$A:$A,0),1))," ")</f>
        <v xml:space="preserve"> </v>
      </c>
      <c r="E218" s="7" t="str">
        <f>IF($B218&lt;&gt;" ",IF(INDEX(meno!$F:$F,MATCH($B218,meno!$A:$A,0),1)=0," ",UPPER(INDEX(meno!$F:$F,MATCH($B218,meno!$A:$A,0),1)))," ")</f>
        <v xml:space="preserve"> </v>
      </c>
      <c r="F218" s="18" t="str">
        <f>IF($G218&lt;&gt;" ",INDEX(meno!$D:$D,MATCH(B218,meno!$A:$A,0),1)," ")</f>
        <v xml:space="preserve"> </v>
      </c>
      <c r="G218" s="5" t="str">
        <f>IF(vysl!$H218="E",IF(HOUR(cas!$B219)=9,"DNF",IF(HOUR(cas!$B219)=8,"DQ",cas!$B219))," ")</f>
        <v xml:space="preserve"> </v>
      </c>
      <c r="H218" s="7" t="str">
        <f t="shared" si="7"/>
        <v xml:space="preserve"> </v>
      </c>
      <c r="I218" s="9" t="str">
        <f>IF($G218&lt;&gt;" ",vysl!$A218," ")</f>
        <v xml:space="preserve"> </v>
      </c>
    </row>
    <row r="219" spans="1:9">
      <c r="A219" s="9" t="str">
        <f t="shared" si="6"/>
        <v xml:space="preserve"> </v>
      </c>
      <c r="B219" s="1" t="str">
        <f>IF($G219 &lt;&gt; " ",cas!A220," ")</f>
        <v xml:space="preserve"> </v>
      </c>
      <c r="C219" s="6" t="str">
        <f>IF($G219&lt;&gt;" ",INDEX(meno!$B:$B,MATCH(B219,meno!$A:$A,0),1)," ")</f>
        <v xml:space="preserve"> </v>
      </c>
      <c r="D219" s="6" t="str">
        <f>IF($G219&lt;&gt;" ",IF(INDEX(meno!$E:$E,MATCH(B219,meno!$A:$A,0),1)=0," ",INDEX(meno!$E:$E,MATCH(B219,meno!$A:$A,0),1))," ")</f>
        <v xml:space="preserve"> </v>
      </c>
      <c r="E219" s="7" t="str">
        <f>IF($B219&lt;&gt;" ",IF(INDEX(meno!$F:$F,MATCH($B219,meno!$A:$A,0),1)=0," ",UPPER(INDEX(meno!$F:$F,MATCH($B219,meno!$A:$A,0),1)))," ")</f>
        <v xml:space="preserve"> </v>
      </c>
      <c r="F219" s="18" t="str">
        <f>IF($G219&lt;&gt;" ",INDEX(meno!$D:$D,MATCH(B219,meno!$A:$A,0),1)," ")</f>
        <v xml:space="preserve"> </v>
      </c>
      <c r="G219" s="5" t="str">
        <f>IF(vysl!$H219="E",IF(HOUR(cas!$B220)=9,"DNF",IF(HOUR(cas!$B220)=8,"DQ",cas!$B220))," ")</f>
        <v xml:space="preserve"> </v>
      </c>
      <c r="H219" s="7" t="str">
        <f t="shared" si="7"/>
        <v xml:space="preserve"> </v>
      </c>
      <c r="I219" s="9" t="str">
        <f>IF($G219&lt;&gt;" ",vysl!$A219," ")</f>
        <v xml:space="preserve"> </v>
      </c>
    </row>
    <row r="220" spans="1:9">
      <c r="A220" s="9" t="str">
        <f t="shared" si="6"/>
        <v xml:space="preserve"> </v>
      </c>
      <c r="B220" s="1" t="str">
        <f>IF($G220 &lt;&gt; " ",cas!A221," ")</f>
        <v xml:space="preserve"> </v>
      </c>
      <c r="C220" s="6" t="str">
        <f>IF($G220&lt;&gt;" ",INDEX(meno!$B:$B,MATCH(B220,meno!$A:$A,0),1)," ")</f>
        <v xml:space="preserve"> </v>
      </c>
      <c r="D220" s="6" t="str">
        <f>IF($G220&lt;&gt;" ",IF(INDEX(meno!$E:$E,MATCH(B220,meno!$A:$A,0),1)=0," ",INDEX(meno!$E:$E,MATCH(B220,meno!$A:$A,0),1))," ")</f>
        <v xml:space="preserve"> </v>
      </c>
      <c r="E220" s="7" t="str">
        <f>IF($B220&lt;&gt;" ",IF(INDEX(meno!$F:$F,MATCH($B220,meno!$A:$A,0),1)=0," ",UPPER(INDEX(meno!$F:$F,MATCH($B220,meno!$A:$A,0),1)))," ")</f>
        <v xml:space="preserve"> </v>
      </c>
      <c r="F220" s="18" t="str">
        <f>IF($G220&lt;&gt;" ",INDEX(meno!$D:$D,MATCH(B220,meno!$A:$A,0),1)," ")</f>
        <v xml:space="preserve"> </v>
      </c>
      <c r="G220" s="5" t="str">
        <f>IF(vysl!$H220="E",IF(HOUR(cas!$B221)=9,"DNF",IF(HOUR(cas!$B221)=8,"DQ",cas!$B221))," ")</f>
        <v xml:space="preserve"> </v>
      </c>
      <c r="H220" s="7" t="str">
        <f t="shared" si="7"/>
        <v xml:space="preserve"> </v>
      </c>
      <c r="I220" s="9" t="str">
        <f>IF($G220&lt;&gt;" ",vysl!$A220," ")</f>
        <v xml:space="preserve"> </v>
      </c>
    </row>
    <row r="221" spans="1:9">
      <c r="A221" s="9" t="str">
        <f t="shared" si="6"/>
        <v xml:space="preserve"> </v>
      </c>
      <c r="B221" s="1" t="str">
        <f>IF($G221 &lt;&gt; " ",cas!A222," ")</f>
        <v xml:space="preserve"> </v>
      </c>
      <c r="C221" s="6" t="str">
        <f>IF($G221&lt;&gt;" ",INDEX(meno!$B:$B,MATCH(B221,meno!$A:$A,0),1)," ")</f>
        <v xml:space="preserve"> </v>
      </c>
      <c r="D221" s="6" t="str">
        <f>IF($G221&lt;&gt;" ",IF(INDEX(meno!$E:$E,MATCH(B221,meno!$A:$A,0),1)=0," ",INDEX(meno!$E:$E,MATCH(B221,meno!$A:$A,0),1))," ")</f>
        <v xml:space="preserve"> </v>
      </c>
      <c r="E221" s="7" t="str">
        <f>IF($B221&lt;&gt;" ",IF(INDEX(meno!$F:$F,MATCH($B221,meno!$A:$A,0),1)=0," ",UPPER(INDEX(meno!$F:$F,MATCH($B221,meno!$A:$A,0),1)))," ")</f>
        <v xml:space="preserve"> </v>
      </c>
      <c r="F221" s="18" t="str">
        <f>IF($G221&lt;&gt;" ",INDEX(meno!$D:$D,MATCH(B221,meno!$A:$A,0),1)," ")</f>
        <v xml:space="preserve"> </v>
      </c>
      <c r="G221" s="5" t="str">
        <f>IF(vysl!$H221="E",IF(HOUR(cas!$B222)=9,"DNF",IF(HOUR(cas!$B222)=8,"DQ",cas!$B222))," ")</f>
        <v xml:space="preserve"> </v>
      </c>
      <c r="H221" s="7" t="str">
        <f t="shared" si="7"/>
        <v xml:space="preserve"> </v>
      </c>
      <c r="I221" s="9" t="str">
        <f>IF($G221&lt;&gt;" ",vysl!$A221," ")</f>
        <v xml:space="preserve"> </v>
      </c>
    </row>
    <row r="222" spans="1:9">
      <c r="A222" s="9" t="str">
        <f t="shared" si="6"/>
        <v xml:space="preserve"> </v>
      </c>
      <c r="B222" s="1" t="str">
        <f>IF($G222 &lt;&gt; " ",cas!A223," ")</f>
        <v xml:space="preserve"> </v>
      </c>
      <c r="C222" s="6" t="str">
        <f>IF($G222&lt;&gt;" ",INDEX(meno!$B:$B,MATCH(B222,meno!$A:$A,0),1)," ")</f>
        <v xml:space="preserve"> </v>
      </c>
      <c r="D222" s="6" t="str">
        <f>IF($G222&lt;&gt;" ",IF(INDEX(meno!$E:$E,MATCH(B222,meno!$A:$A,0),1)=0," ",INDEX(meno!$E:$E,MATCH(B222,meno!$A:$A,0),1))," ")</f>
        <v xml:space="preserve"> </v>
      </c>
      <c r="E222" s="7" t="str">
        <f>IF($B222&lt;&gt;" ",IF(INDEX(meno!$F:$F,MATCH($B222,meno!$A:$A,0),1)=0," ",UPPER(INDEX(meno!$F:$F,MATCH($B222,meno!$A:$A,0),1)))," ")</f>
        <v xml:space="preserve"> </v>
      </c>
      <c r="F222" s="18" t="str">
        <f>IF($G222&lt;&gt;" ",INDEX(meno!$D:$D,MATCH(B222,meno!$A:$A,0),1)," ")</f>
        <v xml:space="preserve"> </v>
      </c>
      <c r="G222" s="5" t="str">
        <f>IF(vysl!$H222="E",IF(HOUR(cas!$B223)=9,"DNF",IF(HOUR(cas!$B223)=8,"DQ",cas!$B223))," ")</f>
        <v xml:space="preserve"> </v>
      </c>
      <c r="H222" s="7" t="str">
        <f t="shared" si="7"/>
        <v xml:space="preserve"> </v>
      </c>
      <c r="I222" s="9" t="str">
        <f>IF($G222&lt;&gt;" ",vysl!$A222," ")</f>
        <v xml:space="preserve"> </v>
      </c>
    </row>
    <row r="223" spans="1:9">
      <c r="A223" s="9" t="str">
        <f t="shared" si="6"/>
        <v xml:space="preserve"> </v>
      </c>
      <c r="B223" s="1" t="str">
        <f>IF($G223 &lt;&gt; " ",cas!A224," ")</f>
        <v xml:space="preserve"> </v>
      </c>
      <c r="C223" s="6" t="str">
        <f>IF($G223&lt;&gt;" ",INDEX(meno!$B:$B,MATCH(B223,meno!$A:$A,0),1)," ")</f>
        <v xml:space="preserve"> </v>
      </c>
      <c r="D223" s="6" t="str">
        <f>IF($G223&lt;&gt;" ",IF(INDEX(meno!$E:$E,MATCH(B223,meno!$A:$A,0),1)=0," ",INDEX(meno!$E:$E,MATCH(B223,meno!$A:$A,0),1))," ")</f>
        <v xml:space="preserve"> </v>
      </c>
      <c r="E223" s="7" t="str">
        <f>IF($B223&lt;&gt;" ",IF(INDEX(meno!$F:$F,MATCH($B223,meno!$A:$A,0),1)=0," ",UPPER(INDEX(meno!$F:$F,MATCH($B223,meno!$A:$A,0),1)))," ")</f>
        <v xml:space="preserve"> </v>
      </c>
      <c r="F223" s="18" t="str">
        <f>IF($G223&lt;&gt;" ",INDEX(meno!$D:$D,MATCH(B223,meno!$A:$A,0),1)," ")</f>
        <v xml:space="preserve"> </v>
      </c>
      <c r="G223" s="5" t="str">
        <f>IF(vysl!$H223="E",IF(HOUR(cas!$B224)=9,"DNF",IF(HOUR(cas!$B224)=8,"DQ",cas!$B224))," ")</f>
        <v xml:space="preserve"> </v>
      </c>
      <c r="H223" s="7" t="str">
        <f t="shared" si="7"/>
        <v xml:space="preserve"> </v>
      </c>
      <c r="I223" s="9" t="str">
        <f>IF($G223&lt;&gt;" ",vysl!$A223," ")</f>
        <v xml:space="preserve"> </v>
      </c>
    </row>
    <row r="224" spans="1:9">
      <c r="A224" s="9" t="str">
        <f t="shared" si="6"/>
        <v xml:space="preserve"> </v>
      </c>
      <c r="B224" s="1" t="str">
        <f>IF($G224 &lt;&gt; " ",cas!A225," ")</f>
        <v xml:space="preserve"> </v>
      </c>
      <c r="C224" s="6" t="str">
        <f>IF($G224&lt;&gt;" ",INDEX(meno!$B:$B,MATCH(B224,meno!$A:$A,0),1)," ")</f>
        <v xml:space="preserve"> </v>
      </c>
      <c r="D224" s="6" t="str">
        <f>IF($G224&lt;&gt;" ",IF(INDEX(meno!$E:$E,MATCH(B224,meno!$A:$A,0),1)=0," ",INDEX(meno!$E:$E,MATCH(B224,meno!$A:$A,0),1))," ")</f>
        <v xml:space="preserve"> </v>
      </c>
      <c r="E224" s="7" t="str">
        <f>IF($B224&lt;&gt;" ",IF(INDEX(meno!$F:$F,MATCH($B224,meno!$A:$A,0),1)=0," ",UPPER(INDEX(meno!$F:$F,MATCH($B224,meno!$A:$A,0),1)))," ")</f>
        <v xml:space="preserve"> </v>
      </c>
      <c r="F224" s="18" t="str">
        <f>IF($G224&lt;&gt;" ",INDEX(meno!$D:$D,MATCH(B224,meno!$A:$A,0),1)," ")</f>
        <v xml:space="preserve"> </v>
      </c>
      <c r="G224" s="5" t="str">
        <f>IF(vysl!$H224="E",IF(HOUR(cas!$B225)=9,"DNF",IF(HOUR(cas!$B225)=8,"DQ",cas!$B225))," ")</f>
        <v xml:space="preserve"> </v>
      </c>
      <c r="H224" s="7" t="str">
        <f t="shared" si="7"/>
        <v xml:space="preserve"> </v>
      </c>
      <c r="I224" s="9" t="str">
        <f>IF($G224&lt;&gt;" ",vysl!$A224," ")</f>
        <v xml:space="preserve"> </v>
      </c>
    </row>
    <row r="225" spans="1:9">
      <c r="A225" s="9" t="str">
        <f t="shared" si="6"/>
        <v xml:space="preserve"> </v>
      </c>
      <c r="B225" s="1" t="str">
        <f>IF($G225 &lt;&gt; " ",cas!A226," ")</f>
        <v xml:space="preserve"> </v>
      </c>
      <c r="C225" s="6" t="str">
        <f>IF($G225&lt;&gt;" ",INDEX(meno!$B:$B,MATCH(B225,meno!$A:$A,0),1)," ")</f>
        <v xml:space="preserve"> </v>
      </c>
      <c r="D225" s="6" t="str">
        <f>IF($G225&lt;&gt;" ",IF(INDEX(meno!$E:$E,MATCH(B225,meno!$A:$A,0),1)=0," ",INDEX(meno!$E:$E,MATCH(B225,meno!$A:$A,0),1))," ")</f>
        <v xml:space="preserve"> </v>
      </c>
      <c r="E225" s="7" t="str">
        <f>IF($B225&lt;&gt;" ",IF(INDEX(meno!$F:$F,MATCH($B225,meno!$A:$A,0),1)=0," ",UPPER(INDEX(meno!$F:$F,MATCH($B225,meno!$A:$A,0),1)))," ")</f>
        <v xml:space="preserve"> </v>
      </c>
      <c r="F225" s="18" t="str">
        <f>IF($G225&lt;&gt;" ",INDEX(meno!$D:$D,MATCH(B225,meno!$A:$A,0),1)," ")</f>
        <v xml:space="preserve"> </v>
      </c>
      <c r="G225" s="5" t="str">
        <f>IF(vysl!$H225="E",IF(HOUR(cas!$B226)=9,"DNF",IF(HOUR(cas!$B226)=8,"DQ",cas!$B226))," ")</f>
        <v xml:space="preserve"> </v>
      </c>
      <c r="H225" s="7" t="str">
        <f t="shared" si="7"/>
        <v xml:space="preserve"> </v>
      </c>
      <c r="I225" s="9" t="str">
        <f>IF($G225&lt;&gt;" ",vysl!$A225," ")</f>
        <v xml:space="preserve"> </v>
      </c>
    </row>
    <row r="226" spans="1:9">
      <c r="A226" s="9" t="str">
        <f t="shared" si="6"/>
        <v xml:space="preserve"> </v>
      </c>
      <c r="B226" s="1" t="str">
        <f>IF($G226 &lt;&gt; " ",cas!A227," ")</f>
        <v xml:space="preserve"> </v>
      </c>
      <c r="C226" s="6" t="str">
        <f>IF($G226&lt;&gt;" ",INDEX(meno!$B:$B,MATCH(B226,meno!$A:$A,0),1)," ")</f>
        <v xml:space="preserve"> </v>
      </c>
      <c r="D226" s="6" t="str">
        <f>IF($G226&lt;&gt;" ",IF(INDEX(meno!$E:$E,MATCH(B226,meno!$A:$A,0),1)=0," ",INDEX(meno!$E:$E,MATCH(B226,meno!$A:$A,0),1))," ")</f>
        <v xml:space="preserve"> </v>
      </c>
      <c r="E226" s="7" t="str">
        <f>IF($B226&lt;&gt;" ",IF(INDEX(meno!$F:$F,MATCH($B226,meno!$A:$A,0),1)=0," ",UPPER(INDEX(meno!$F:$F,MATCH($B226,meno!$A:$A,0),1)))," ")</f>
        <v xml:space="preserve"> </v>
      </c>
      <c r="F226" s="18" t="str">
        <f>IF($G226&lt;&gt;" ",INDEX(meno!$D:$D,MATCH(B226,meno!$A:$A,0),1)," ")</f>
        <v xml:space="preserve"> </v>
      </c>
      <c r="G226" s="5" t="str">
        <f>IF(vysl!$H226="E",IF(HOUR(cas!$B227)=9,"DNF",IF(HOUR(cas!$B227)=8,"DQ",cas!$B227))," ")</f>
        <v xml:space="preserve"> </v>
      </c>
      <c r="H226" s="7" t="str">
        <f t="shared" si="7"/>
        <v xml:space="preserve"> </v>
      </c>
      <c r="I226" s="9" t="str">
        <f>IF($G226&lt;&gt;" ",vysl!$A226," ")</f>
        <v xml:space="preserve"> </v>
      </c>
    </row>
    <row r="227" spans="1:9">
      <c r="A227" s="9" t="str">
        <f t="shared" si="6"/>
        <v xml:space="preserve"> </v>
      </c>
      <c r="B227" s="1" t="str">
        <f>IF($G227 &lt;&gt; " ",cas!A228," ")</f>
        <v xml:space="preserve"> </v>
      </c>
      <c r="C227" s="6" t="str">
        <f>IF($G227&lt;&gt;" ",INDEX(meno!$B:$B,MATCH(B227,meno!$A:$A,0),1)," ")</f>
        <v xml:space="preserve"> </v>
      </c>
      <c r="D227" s="6" t="str">
        <f>IF($G227&lt;&gt;" ",IF(INDEX(meno!$E:$E,MATCH(B227,meno!$A:$A,0),1)=0," ",INDEX(meno!$E:$E,MATCH(B227,meno!$A:$A,0),1))," ")</f>
        <v xml:space="preserve"> </v>
      </c>
      <c r="E227" s="7" t="str">
        <f>IF($B227&lt;&gt;" ",IF(INDEX(meno!$F:$F,MATCH($B227,meno!$A:$A,0),1)=0," ",UPPER(INDEX(meno!$F:$F,MATCH($B227,meno!$A:$A,0),1)))," ")</f>
        <v xml:space="preserve"> </v>
      </c>
      <c r="F227" s="18" t="str">
        <f>IF($G227&lt;&gt;" ",INDEX(meno!$D:$D,MATCH(B227,meno!$A:$A,0),1)," ")</f>
        <v xml:space="preserve"> </v>
      </c>
      <c r="G227" s="5" t="str">
        <f>IF(vysl!$H227="E",IF(HOUR(cas!$B228)=9,"DNF",IF(HOUR(cas!$B228)=8,"DQ",cas!$B228))," ")</f>
        <v xml:space="preserve"> </v>
      </c>
      <c r="H227" s="7" t="str">
        <f t="shared" si="7"/>
        <v xml:space="preserve"> </v>
      </c>
      <c r="I227" s="9" t="str">
        <f>IF($G227&lt;&gt;" ",vysl!$A227," ")</f>
        <v xml:space="preserve"> </v>
      </c>
    </row>
    <row r="228" spans="1:9">
      <c r="A228" s="9" t="str">
        <f t="shared" si="6"/>
        <v xml:space="preserve"> </v>
      </c>
      <c r="B228" s="1" t="str">
        <f>IF($G228 &lt;&gt; " ",cas!A229," ")</f>
        <v xml:space="preserve"> </v>
      </c>
      <c r="C228" s="6" t="str">
        <f>IF($G228&lt;&gt;" ",INDEX(meno!$B:$B,MATCH(B228,meno!$A:$A,0),1)," ")</f>
        <v xml:space="preserve"> </v>
      </c>
      <c r="D228" s="6" t="str">
        <f>IF($G228&lt;&gt;" ",IF(INDEX(meno!$E:$E,MATCH(B228,meno!$A:$A,0),1)=0," ",INDEX(meno!$E:$E,MATCH(B228,meno!$A:$A,0),1))," ")</f>
        <v xml:space="preserve"> </v>
      </c>
      <c r="E228" s="7" t="str">
        <f>IF($B228&lt;&gt;" ",IF(INDEX(meno!$F:$F,MATCH($B228,meno!$A:$A,0),1)=0," ",UPPER(INDEX(meno!$F:$F,MATCH($B228,meno!$A:$A,0),1)))," ")</f>
        <v xml:space="preserve"> </v>
      </c>
      <c r="F228" s="18" t="str">
        <f>IF($G228&lt;&gt;" ",INDEX(meno!$D:$D,MATCH(B228,meno!$A:$A,0),1)," ")</f>
        <v xml:space="preserve"> </v>
      </c>
      <c r="G228" s="5" t="str">
        <f>IF(vysl!$H228="E",IF(HOUR(cas!$B229)=9,"DNF",IF(HOUR(cas!$B229)=8,"DQ",cas!$B229))," ")</f>
        <v xml:space="preserve"> </v>
      </c>
      <c r="H228" s="7" t="str">
        <f t="shared" si="7"/>
        <v xml:space="preserve"> </v>
      </c>
      <c r="I228" s="9" t="str">
        <f>IF($G228&lt;&gt;" ",vysl!$A228," ")</f>
        <v xml:space="preserve"> </v>
      </c>
    </row>
    <row r="229" spans="1:9">
      <c r="A229" s="9" t="str">
        <f t="shared" si="6"/>
        <v xml:space="preserve"> </v>
      </c>
      <c r="B229" s="1" t="str">
        <f>IF($G229 &lt;&gt; " ",cas!A230," ")</f>
        <v xml:space="preserve"> </v>
      </c>
      <c r="C229" s="6" t="str">
        <f>IF($G229&lt;&gt;" ",INDEX(meno!$B:$B,MATCH(B229,meno!$A:$A,0),1)," ")</f>
        <v xml:space="preserve"> </v>
      </c>
      <c r="D229" s="6" t="str">
        <f>IF($G229&lt;&gt;" ",IF(INDEX(meno!$E:$E,MATCH(B229,meno!$A:$A,0),1)=0," ",INDEX(meno!$E:$E,MATCH(B229,meno!$A:$A,0),1))," ")</f>
        <v xml:space="preserve"> </v>
      </c>
      <c r="E229" s="7" t="str">
        <f>IF($B229&lt;&gt;" ",IF(INDEX(meno!$F:$F,MATCH($B229,meno!$A:$A,0),1)=0," ",UPPER(INDEX(meno!$F:$F,MATCH($B229,meno!$A:$A,0),1)))," ")</f>
        <v xml:space="preserve"> </v>
      </c>
      <c r="F229" s="18" t="str">
        <f>IF($G229&lt;&gt;" ",INDEX(meno!$D:$D,MATCH(B229,meno!$A:$A,0),1)," ")</f>
        <v xml:space="preserve"> </v>
      </c>
      <c r="G229" s="5" t="str">
        <f>IF(vysl!$H229="E",IF(HOUR(cas!$B230)=9,"DNF",IF(HOUR(cas!$B230)=8,"DQ",cas!$B230))," ")</f>
        <v xml:space="preserve"> </v>
      </c>
      <c r="H229" s="7" t="str">
        <f t="shared" si="7"/>
        <v xml:space="preserve"> </v>
      </c>
      <c r="I229" s="9" t="str">
        <f>IF($G229&lt;&gt;" ",vysl!$A229," ")</f>
        <v xml:space="preserve"> </v>
      </c>
    </row>
    <row r="230" spans="1:9">
      <c r="A230" s="9" t="str">
        <f t="shared" si="6"/>
        <v xml:space="preserve"> </v>
      </c>
      <c r="B230" s="1" t="str">
        <f>IF($G230 &lt;&gt; " ",cas!A231," ")</f>
        <v xml:space="preserve"> </v>
      </c>
      <c r="C230" s="6" t="str">
        <f>IF($G230&lt;&gt;" ",INDEX(meno!$B:$B,MATCH(B230,meno!$A:$A,0),1)," ")</f>
        <v xml:space="preserve"> </v>
      </c>
      <c r="D230" s="6" t="str">
        <f>IF($G230&lt;&gt;" ",IF(INDEX(meno!$E:$E,MATCH(B230,meno!$A:$A,0),1)=0," ",INDEX(meno!$E:$E,MATCH(B230,meno!$A:$A,0),1))," ")</f>
        <v xml:space="preserve"> </v>
      </c>
      <c r="E230" s="7" t="str">
        <f>IF($B230&lt;&gt;" ",IF(INDEX(meno!$F:$F,MATCH($B230,meno!$A:$A,0),1)=0," ",UPPER(INDEX(meno!$F:$F,MATCH($B230,meno!$A:$A,0),1)))," ")</f>
        <v xml:space="preserve"> </v>
      </c>
      <c r="F230" s="18" t="str">
        <f>IF($G230&lt;&gt;" ",INDEX(meno!$D:$D,MATCH(B230,meno!$A:$A,0),1)," ")</f>
        <v xml:space="preserve"> </v>
      </c>
      <c r="G230" s="5" t="str">
        <f>IF(vysl!$H230="E",IF(HOUR(cas!$B231)=9,"DNF",IF(HOUR(cas!$B231)=8,"DQ",cas!$B231))," ")</f>
        <v xml:space="preserve"> </v>
      </c>
      <c r="H230" s="7" t="str">
        <f t="shared" si="7"/>
        <v xml:space="preserve"> </v>
      </c>
      <c r="I230" s="9" t="str">
        <f>IF($G230&lt;&gt;" ",vysl!$A230," ")</f>
        <v xml:space="preserve"> </v>
      </c>
    </row>
    <row r="231" spans="1:9">
      <c r="A231" s="9" t="str">
        <f t="shared" si="6"/>
        <v xml:space="preserve"> </v>
      </c>
      <c r="B231" s="1" t="str">
        <f>IF($G231 &lt;&gt; " ",cas!A232," ")</f>
        <v xml:space="preserve"> </v>
      </c>
      <c r="C231" s="6" t="str">
        <f>IF($G231&lt;&gt;" ",INDEX(meno!$B:$B,MATCH(B231,meno!$A:$A,0),1)," ")</f>
        <v xml:space="preserve"> </v>
      </c>
      <c r="D231" s="6" t="str">
        <f>IF($G231&lt;&gt;" ",IF(INDEX(meno!$E:$E,MATCH(B231,meno!$A:$A,0),1)=0," ",INDEX(meno!$E:$E,MATCH(B231,meno!$A:$A,0),1))," ")</f>
        <v xml:space="preserve"> </v>
      </c>
      <c r="E231" s="7" t="str">
        <f>IF($B231&lt;&gt;" ",IF(INDEX(meno!$F:$F,MATCH($B231,meno!$A:$A,0),1)=0," ",UPPER(INDEX(meno!$F:$F,MATCH($B231,meno!$A:$A,0),1)))," ")</f>
        <v xml:space="preserve"> </v>
      </c>
      <c r="F231" s="18" t="str">
        <f>IF($G231&lt;&gt;" ",INDEX(meno!$D:$D,MATCH(B231,meno!$A:$A,0),1)," ")</f>
        <v xml:space="preserve"> </v>
      </c>
      <c r="G231" s="5" t="str">
        <f>IF(vysl!$H231="E",IF(HOUR(cas!$B232)=9,"DNF",IF(HOUR(cas!$B232)=8,"DQ",cas!$B232))," ")</f>
        <v xml:space="preserve"> </v>
      </c>
      <c r="H231" s="7" t="str">
        <f t="shared" si="7"/>
        <v xml:space="preserve"> </v>
      </c>
      <c r="I231" s="9" t="str">
        <f>IF($G231&lt;&gt;" ",vysl!$A231," ")</f>
        <v xml:space="preserve"> </v>
      </c>
    </row>
    <row r="232" spans="1:9">
      <c r="A232" s="9" t="str">
        <f t="shared" si="6"/>
        <v xml:space="preserve"> </v>
      </c>
      <c r="B232" s="1" t="str">
        <f>IF($G232 &lt;&gt; " ",cas!A233," ")</f>
        <v xml:space="preserve"> </v>
      </c>
      <c r="C232" s="6" t="str">
        <f>IF($G232&lt;&gt;" ",INDEX(meno!$B:$B,MATCH(B232,meno!$A:$A,0),1)," ")</f>
        <v xml:space="preserve"> </v>
      </c>
      <c r="D232" s="6" t="str">
        <f>IF($G232&lt;&gt;" ",IF(INDEX(meno!$E:$E,MATCH(B232,meno!$A:$A,0),1)=0," ",INDEX(meno!$E:$E,MATCH(B232,meno!$A:$A,0),1))," ")</f>
        <v xml:space="preserve"> </v>
      </c>
      <c r="E232" s="7" t="str">
        <f>IF($B232&lt;&gt;" ",IF(INDEX(meno!$F:$F,MATCH($B232,meno!$A:$A,0),1)=0," ",UPPER(INDEX(meno!$F:$F,MATCH($B232,meno!$A:$A,0),1)))," ")</f>
        <v xml:space="preserve"> </v>
      </c>
      <c r="F232" s="18" t="str">
        <f>IF($G232&lt;&gt;" ",INDEX(meno!$D:$D,MATCH(B232,meno!$A:$A,0),1)," ")</f>
        <v xml:space="preserve"> </v>
      </c>
      <c r="G232" s="5" t="str">
        <f>IF(vysl!$H232="E",IF(HOUR(cas!$B233)=9,"DNF",IF(HOUR(cas!$B233)=8,"DQ",cas!$B233))," ")</f>
        <v xml:space="preserve"> </v>
      </c>
      <c r="H232" s="7" t="str">
        <f t="shared" si="7"/>
        <v xml:space="preserve"> </v>
      </c>
      <c r="I232" s="9" t="str">
        <f>IF($G232&lt;&gt;" ",vysl!$A232," ")</f>
        <v xml:space="preserve"> </v>
      </c>
    </row>
    <row r="233" spans="1:9">
      <c r="A233" s="9" t="str">
        <f t="shared" si="6"/>
        <v xml:space="preserve"> </v>
      </c>
      <c r="B233" s="1" t="str">
        <f>IF($G233 &lt;&gt; " ",cas!A234," ")</f>
        <v xml:space="preserve"> </v>
      </c>
      <c r="C233" s="6" t="str">
        <f>IF($G233&lt;&gt;" ",INDEX(meno!$B:$B,MATCH(B233,meno!$A:$A,0),1)," ")</f>
        <v xml:space="preserve"> </v>
      </c>
      <c r="D233" s="6" t="str">
        <f>IF($G233&lt;&gt;" ",IF(INDEX(meno!$E:$E,MATCH(B233,meno!$A:$A,0),1)=0," ",INDEX(meno!$E:$E,MATCH(B233,meno!$A:$A,0),1))," ")</f>
        <v xml:space="preserve"> </v>
      </c>
      <c r="E233" s="7" t="str">
        <f>IF($B233&lt;&gt;" ",IF(INDEX(meno!$F:$F,MATCH($B233,meno!$A:$A,0),1)=0," ",UPPER(INDEX(meno!$F:$F,MATCH($B233,meno!$A:$A,0),1)))," ")</f>
        <v xml:space="preserve"> </v>
      </c>
      <c r="F233" s="18" t="str">
        <f>IF($G233&lt;&gt;" ",INDEX(meno!$D:$D,MATCH(B233,meno!$A:$A,0),1)," ")</f>
        <v xml:space="preserve"> </v>
      </c>
      <c r="G233" s="5" t="str">
        <f>IF(vysl!$H233="E",IF(HOUR(cas!$B234)=9,"DNF",IF(HOUR(cas!$B234)=8,"DQ",cas!$B234))," ")</f>
        <v xml:space="preserve"> </v>
      </c>
      <c r="H233" s="7" t="str">
        <f t="shared" si="7"/>
        <v xml:space="preserve"> </v>
      </c>
      <c r="I233" s="9" t="str">
        <f>IF($G233&lt;&gt;" ",vysl!$A233," ")</f>
        <v xml:space="preserve"> </v>
      </c>
    </row>
    <row r="234" spans="1:9">
      <c r="A234" s="9" t="str">
        <f t="shared" si="6"/>
        <v xml:space="preserve"> </v>
      </c>
      <c r="B234" s="1" t="str">
        <f>IF($G234 &lt;&gt; " ",cas!A235," ")</f>
        <v xml:space="preserve"> </v>
      </c>
      <c r="C234" s="6" t="str">
        <f>IF($G234&lt;&gt;" ",INDEX(meno!$B:$B,MATCH(B234,meno!$A:$A,0),1)," ")</f>
        <v xml:space="preserve"> </v>
      </c>
      <c r="D234" s="6" t="str">
        <f>IF($G234&lt;&gt;" ",IF(INDEX(meno!$E:$E,MATCH(B234,meno!$A:$A,0),1)=0," ",INDEX(meno!$E:$E,MATCH(B234,meno!$A:$A,0),1))," ")</f>
        <v xml:space="preserve"> </v>
      </c>
      <c r="E234" s="7" t="str">
        <f>IF($B234&lt;&gt;" ",IF(INDEX(meno!$F:$F,MATCH($B234,meno!$A:$A,0),1)=0," ",UPPER(INDEX(meno!$F:$F,MATCH($B234,meno!$A:$A,0),1)))," ")</f>
        <v xml:space="preserve"> </v>
      </c>
      <c r="F234" s="18" t="str">
        <f>IF($G234&lt;&gt;" ",INDEX(meno!$D:$D,MATCH(B234,meno!$A:$A,0),1)," ")</f>
        <v xml:space="preserve"> </v>
      </c>
      <c r="G234" s="5" t="str">
        <f>IF(vysl!$H234="E",IF(HOUR(cas!$B235)=9,"DNF",IF(HOUR(cas!$B235)=8,"DQ",cas!$B235))," ")</f>
        <v xml:space="preserve"> </v>
      </c>
      <c r="H234" s="7" t="str">
        <f t="shared" si="7"/>
        <v xml:space="preserve"> </v>
      </c>
      <c r="I234" s="9" t="str">
        <f>IF($G234&lt;&gt;" ",vysl!$A234," ")</f>
        <v xml:space="preserve"> </v>
      </c>
    </row>
    <row r="235" spans="1:9">
      <c r="A235" s="9" t="str">
        <f t="shared" si="6"/>
        <v xml:space="preserve"> </v>
      </c>
      <c r="B235" s="1" t="str">
        <f>IF($G235 &lt;&gt; " ",cas!A236," ")</f>
        <v xml:space="preserve"> </v>
      </c>
      <c r="C235" s="6" t="str">
        <f>IF($G235&lt;&gt;" ",INDEX(meno!$B:$B,MATCH(B235,meno!$A:$A,0),1)," ")</f>
        <v xml:space="preserve"> </v>
      </c>
      <c r="D235" s="6" t="str">
        <f>IF($G235&lt;&gt;" ",IF(INDEX(meno!$E:$E,MATCH(B235,meno!$A:$A,0),1)=0," ",INDEX(meno!$E:$E,MATCH(B235,meno!$A:$A,0),1))," ")</f>
        <v xml:space="preserve"> </v>
      </c>
      <c r="E235" s="7" t="str">
        <f>IF($B235&lt;&gt;" ",IF(INDEX(meno!$F:$F,MATCH($B235,meno!$A:$A,0),1)=0," ",UPPER(INDEX(meno!$F:$F,MATCH($B235,meno!$A:$A,0),1)))," ")</f>
        <v xml:space="preserve"> </v>
      </c>
      <c r="F235" s="18" t="str">
        <f>IF($G235&lt;&gt;" ",INDEX(meno!$D:$D,MATCH(B235,meno!$A:$A,0),1)," ")</f>
        <v xml:space="preserve"> </v>
      </c>
      <c r="G235" s="5" t="str">
        <f>IF(vysl!$H235="E",IF(HOUR(cas!$B236)=9,"DNF",IF(HOUR(cas!$B236)=8,"DQ",cas!$B236))," ")</f>
        <v xml:space="preserve"> </v>
      </c>
      <c r="H235" s="7" t="str">
        <f t="shared" si="7"/>
        <v xml:space="preserve"> </v>
      </c>
      <c r="I235" s="9" t="str">
        <f>IF($G235&lt;&gt;" ",vysl!$A235," ")</f>
        <v xml:space="preserve"> </v>
      </c>
    </row>
    <row r="236" spans="1:9">
      <c r="A236" s="9" t="str">
        <f t="shared" si="6"/>
        <v xml:space="preserve"> </v>
      </c>
      <c r="B236" s="1" t="str">
        <f>IF($G236 &lt;&gt; " ",cas!A237," ")</f>
        <v xml:space="preserve"> </v>
      </c>
      <c r="C236" s="6" t="str">
        <f>IF($G236&lt;&gt;" ",INDEX(meno!$B:$B,MATCH(B236,meno!$A:$A,0),1)," ")</f>
        <v xml:space="preserve"> </v>
      </c>
      <c r="D236" s="6" t="str">
        <f>IF($G236&lt;&gt;" ",IF(INDEX(meno!$E:$E,MATCH(B236,meno!$A:$A,0),1)=0," ",INDEX(meno!$E:$E,MATCH(B236,meno!$A:$A,0),1))," ")</f>
        <v xml:space="preserve"> </v>
      </c>
      <c r="E236" s="7" t="str">
        <f>IF($B236&lt;&gt;" ",IF(INDEX(meno!$F:$F,MATCH($B236,meno!$A:$A,0),1)=0," ",UPPER(INDEX(meno!$F:$F,MATCH($B236,meno!$A:$A,0),1)))," ")</f>
        <v xml:space="preserve"> </v>
      </c>
      <c r="F236" s="18" t="str">
        <f>IF($G236&lt;&gt;" ",INDEX(meno!$D:$D,MATCH(B236,meno!$A:$A,0),1)," ")</f>
        <v xml:space="preserve"> </v>
      </c>
      <c r="G236" s="5" t="str">
        <f>IF(vysl!$H236="E",IF(HOUR(cas!$B237)=9,"DNF",IF(HOUR(cas!$B237)=8,"DQ",cas!$B237))," ")</f>
        <v xml:space="preserve"> </v>
      </c>
      <c r="H236" s="7" t="str">
        <f t="shared" si="7"/>
        <v xml:space="preserve"> </v>
      </c>
      <c r="I236" s="9" t="str">
        <f>IF($G236&lt;&gt;" ",vysl!$A236," ")</f>
        <v xml:space="preserve"> </v>
      </c>
    </row>
    <row r="237" spans="1:9">
      <c r="A237" s="9" t="str">
        <f t="shared" si="6"/>
        <v xml:space="preserve"> </v>
      </c>
      <c r="B237" s="1" t="str">
        <f>IF($G237 &lt;&gt; " ",cas!A238," ")</f>
        <v xml:space="preserve"> </v>
      </c>
      <c r="C237" s="6" t="str">
        <f>IF($G237&lt;&gt;" ",INDEX(meno!$B:$B,MATCH(B237,meno!$A:$A,0),1)," ")</f>
        <v xml:space="preserve"> </v>
      </c>
      <c r="D237" s="6" t="str">
        <f>IF($G237&lt;&gt;" ",IF(INDEX(meno!$E:$E,MATCH(B237,meno!$A:$A,0),1)=0," ",INDEX(meno!$E:$E,MATCH(B237,meno!$A:$A,0),1))," ")</f>
        <v xml:space="preserve"> </v>
      </c>
      <c r="E237" s="7" t="str">
        <f>IF($B237&lt;&gt;" ",IF(INDEX(meno!$F:$F,MATCH($B237,meno!$A:$A,0),1)=0," ",UPPER(INDEX(meno!$F:$F,MATCH($B237,meno!$A:$A,0),1)))," ")</f>
        <v xml:space="preserve"> </v>
      </c>
      <c r="F237" s="18" t="str">
        <f>IF($G237&lt;&gt;" ",INDEX(meno!$D:$D,MATCH(B237,meno!$A:$A,0),1)," ")</f>
        <v xml:space="preserve"> </v>
      </c>
      <c r="G237" s="5" t="str">
        <f>IF(vysl!$H237="E",IF(HOUR(cas!$B238)=9,"DNF",IF(HOUR(cas!$B238)=8,"DQ",cas!$B238))," ")</f>
        <v xml:space="preserve"> </v>
      </c>
      <c r="H237" s="7" t="str">
        <f t="shared" si="7"/>
        <v xml:space="preserve"> </v>
      </c>
      <c r="I237" s="9" t="str">
        <f>IF($G237&lt;&gt;" ",vysl!$A237," ")</f>
        <v xml:space="preserve"> </v>
      </c>
    </row>
    <row r="238" spans="1:9">
      <c r="A238" s="9" t="str">
        <f t="shared" si="6"/>
        <v xml:space="preserve"> </v>
      </c>
      <c r="B238" s="1" t="str">
        <f>IF($G238 &lt;&gt; " ",cas!A239," ")</f>
        <v xml:space="preserve"> </v>
      </c>
      <c r="C238" s="6" t="str">
        <f>IF($G238&lt;&gt;" ",INDEX(meno!$B:$B,MATCH(B238,meno!$A:$A,0),1)," ")</f>
        <v xml:space="preserve"> </v>
      </c>
      <c r="D238" s="6" t="str">
        <f>IF($G238&lt;&gt;" ",IF(INDEX(meno!$E:$E,MATCH(B238,meno!$A:$A,0),1)=0," ",INDEX(meno!$E:$E,MATCH(B238,meno!$A:$A,0),1))," ")</f>
        <v xml:space="preserve"> </v>
      </c>
      <c r="E238" s="7" t="str">
        <f>IF($B238&lt;&gt;" ",IF(INDEX(meno!$F:$F,MATCH($B238,meno!$A:$A,0),1)=0," ",UPPER(INDEX(meno!$F:$F,MATCH($B238,meno!$A:$A,0),1)))," ")</f>
        <v xml:space="preserve"> </v>
      </c>
      <c r="F238" s="18" t="str">
        <f>IF($G238&lt;&gt;" ",INDEX(meno!$D:$D,MATCH(B238,meno!$A:$A,0),1)," ")</f>
        <v xml:space="preserve"> </v>
      </c>
      <c r="G238" s="5" t="str">
        <f>IF(vysl!$H238="E",IF(HOUR(cas!$B239)=9,"DNF",IF(HOUR(cas!$B239)=8,"DQ",cas!$B239))," ")</f>
        <v xml:space="preserve"> </v>
      </c>
      <c r="H238" s="7" t="str">
        <f t="shared" si="7"/>
        <v xml:space="preserve"> </v>
      </c>
      <c r="I238" s="9" t="str">
        <f>IF($G238&lt;&gt;" ",vysl!$A238," ")</f>
        <v xml:space="preserve"> </v>
      </c>
    </row>
    <row r="239" spans="1:9">
      <c r="A239" s="9" t="str">
        <f t="shared" si="6"/>
        <v xml:space="preserve"> </v>
      </c>
      <c r="B239" s="1" t="str">
        <f>IF($G239 &lt;&gt; " ",cas!A240," ")</f>
        <v xml:space="preserve"> </v>
      </c>
      <c r="C239" s="6" t="str">
        <f>IF($G239&lt;&gt;" ",INDEX(meno!$B:$B,MATCH(B239,meno!$A:$A,0),1)," ")</f>
        <v xml:space="preserve"> </v>
      </c>
      <c r="D239" s="6" t="str">
        <f>IF($G239&lt;&gt;" ",IF(INDEX(meno!$E:$E,MATCH(B239,meno!$A:$A,0),1)=0," ",INDEX(meno!$E:$E,MATCH(B239,meno!$A:$A,0),1))," ")</f>
        <v xml:space="preserve"> </v>
      </c>
      <c r="E239" s="7" t="str">
        <f>IF($B239&lt;&gt;" ",IF(INDEX(meno!$F:$F,MATCH($B239,meno!$A:$A,0),1)=0," ",UPPER(INDEX(meno!$F:$F,MATCH($B239,meno!$A:$A,0),1)))," ")</f>
        <v xml:space="preserve"> </v>
      </c>
      <c r="F239" s="18" t="str">
        <f>IF($G239&lt;&gt;" ",INDEX(meno!$D:$D,MATCH(B239,meno!$A:$A,0),1)," ")</f>
        <v xml:space="preserve"> </v>
      </c>
      <c r="G239" s="5" t="str">
        <f>IF(vysl!$H239="E",IF(HOUR(cas!$B240)=9,"DNF",IF(HOUR(cas!$B240)=8,"DQ",cas!$B240))," ")</f>
        <v xml:space="preserve"> </v>
      </c>
      <c r="H239" s="7" t="str">
        <f t="shared" si="7"/>
        <v xml:space="preserve"> </v>
      </c>
      <c r="I239" s="9" t="str">
        <f>IF($G239&lt;&gt;" ",vysl!$A239," ")</f>
        <v xml:space="preserve"> </v>
      </c>
    </row>
    <row r="240" spans="1:9">
      <c r="A240" s="9" t="str">
        <f t="shared" si="6"/>
        <v xml:space="preserve"> </v>
      </c>
      <c r="B240" s="1" t="str">
        <f>IF($G240 &lt;&gt; " ",cas!A241," ")</f>
        <v xml:space="preserve"> </v>
      </c>
      <c r="C240" s="6" t="str">
        <f>IF($G240&lt;&gt;" ",INDEX(meno!$B:$B,MATCH(B240,meno!$A:$A,0),1)," ")</f>
        <v xml:space="preserve"> </v>
      </c>
      <c r="D240" s="6" t="str">
        <f>IF($G240&lt;&gt;" ",IF(INDEX(meno!$E:$E,MATCH(B240,meno!$A:$A,0),1)=0," ",INDEX(meno!$E:$E,MATCH(B240,meno!$A:$A,0),1))," ")</f>
        <v xml:space="preserve"> </v>
      </c>
      <c r="E240" s="7" t="str">
        <f>IF($B240&lt;&gt;" ",IF(INDEX(meno!$F:$F,MATCH($B240,meno!$A:$A,0),1)=0," ",UPPER(INDEX(meno!$F:$F,MATCH($B240,meno!$A:$A,0),1)))," ")</f>
        <v xml:space="preserve"> </v>
      </c>
      <c r="F240" s="18" t="str">
        <f>IF($G240&lt;&gt;" ",INDEX(meno!$D:$D,MATCH(B240,meno!$A:$A,0),1)," ")</f>
        <v xml:space="preserve"> </v>
      </c>
      <c r="G240" s="5" t="str">
        <f>IF(vysl!$H240="E",IF(HOUR(cas!$B241)=9,"DNF",IF(HOUR(cas!$B241)=8,"DQ",cas!$B241))," ")</f>
        <v xml:space="preserve"> </v>
      </c>
      <c r="H240" s="7" t="str">
        <f t="shared" si="7"/>
        <v xml:space="preserve"> </v>
      </c>
      <c r="I240" s="9" t="str">
        <f>IF($G240&lt;&gt;" ",vysl!$A240," ")</f>
        <v xml:space="preserve"> </v>
      </c>
    </row>
    <row r="241" spans="1:9">
      <c r="A241" s="9" t="str">
        <f t="shared" si="6"/>
        <v xml:space="preserve"> </v>
      </c>
      <c r="B241" s="1" t="str">
        <f>IF($G241 &lt;&gt; " ",cas!A242," ")</f>
        <v xml:space="preserve"> </v>
      </c>
      <c r="C241" s="6" t="str">
        <f>IF($G241&lt;&gt;" ",INDEX(meno!$B:$B,MATCH(B241,meno!$A:$A,0),1)," ")</f>
        <v xml:space="preserve"> </v>
      </c>
      <c r="D241" s="6" t="str">
        <f>IF($G241&lt;&gt;" ",IF(INDEX(meno!$E:$E,MATCH(B241,meno!$A:$A,0),1)=0," ",INDEX(meno!$E:$E,MATCH(B241,meno!$A:$A,0),1))," ")</f>
        <v xml:space="preserve"> </v>
      </c>
      <c r="E241" s="7" t="str">
        <f>IF($B241&lt;&gt;" ",IF(INDEX(meno!$F:$F,MATCH($B241,meno!$A:$A,0),1)=0," ",UPPER(INDEX(meno!$F:$F,MATCH($B241,meno!$A:$A,0),1)))," ")</f>
        <v xml:space="preserve"> </v>
      </c>
      <c r="F241" s="18" t="str">
        <f>IF($G241&lt;&gt;" ",INDEX(meno!$D:$D,MATCH(B241,meno!$A:$A,0),1)," ")</f>
        <v xml:space="preserve"> </v>
      </c>
      <c r="G241" s="5" t="str">
        <f>IF(vysl!$H241="E",IF(HOUR(cas!$B242)=9,"DNF",IF(HOUR(cas!$B242)=8,"DQ",cas!$B242))," ")</f>
        <v xml:space="preserve"> </v>
      </c>
      <c r="H241" s="7" t="str">
        <f t="shared" si="7"/>
        <v xml:space="preserve"> </v>
      </c>
      <c r="I241" s="9" t="str">
        <f>IF($G241&lt;&gt;" ",vysl!$A241," ")</f>
        <v xml:space="preserve"> </v>
      </c>
    </row>
    <row r="242" spans="1:9">
      <c r="A242" s="9" t="str">
        <f t="shared" si="6"/>
        <v xml:space="preserve"> </v>
      </c>
      <c r="B242" s="1" t="str">
        <f>IF($G242 &lt;&gt; " ",cas!A243," ")</f>
        <v xml:space="preserve"> </v>
      </c>
      <c r="C242" s="6" t="str">
        <f>IF($G242&lt;&gt;" ",INDEX(meno!$B:$B,MATCH(B242,meno!$A:$A,0),1)," ")</f>
        <v xml:space="preserve"> </v>
      </c>
      <c r="D242" s="6" t="str">
        <f>IF($G242&lt;&gt;" ",IF(INDEX(meno!$E:$E,MATCH(B242,meno!$A:$A,0),1)=0," ",INDEX(meno!$E:$E,MATCH(B242,meno!$A:$A,0),1))," ")</f>
        <v xml:space="preserve"> </v>
      </c>
      <c r="E242" s="7" t="str">
        <f>IF($B242&lt;&gt;" ",IF(INDEX(meno!$F:$F,MATCH($B242,meno!$A:$A,0),1)=0," ",UPPER(INDEX(meno!$F:$F,MATCH($B242,meno!$A:$A,0),1)))," ")</f>
        <v xml:space="preserve"> </v>
      </c>
      <c r="F242" s="18" t="str">
        <f>IF($G242&lt;&gt;" ",INDEX(meno!$D:$D,MATCH(B242,meno!$A:$A,0),1)," ")</f>
        <v xml:space="preserve"> </v>
      </c>
      <c r="G242" s="5" t="str">
        <f>IF(vysl!$H242="E",IF(HOUR(cas!$B243)=9,"DNF",IF(HOUR(cas!$B243)=8,"DQ",cas!$B243))," ")</f>
        <v xml:space="preserve"> </v>
      </c>
      <c r="H242" s="7" t="str">
        <f t="shared" si="7"/>
        <v xml:space="preserve"> </v>
      </c>
      <c r="I242" s="9" t="str">
        <f>IF($G242&lt;&gt;" ",vysl!$A242," ")</f>
        <v xml:space="preserve"> </v>
      </c>
    </row>
    <row r="243" spans="1:9">
      <c r="A243" s="9" t="str">
        <f t="shared" si="6"/>
        <v xml:space="preserve"> </v>
      </c>
      <c r="B243" s="1" t="str">
        <f>IF($G243 &lt;&gt; " ",cas!A244," ")</f>
        <v xml:space="preserve"> </v>
      </c>
      <c r="C243" s="6" t="str">
        <f>IF($G243&lt;&gt;" ",INDEX(meno!$B:$B,MATCH(B243,meno!$A:$A,0),1)," ")</f>
        <v xml:space="preserve"> </v>
      </c>
      <c r="D243" s="6" t="str">
        <f>IF($G243&lt;&gt;" ",IF(INDEX(meno!$E:$E,MATCH(B243,meno!$A:$A,0),1)=0," ",INDEX(meno!$E:$E,MATCH(B243,meno!$A:$A,0),1))," ")</f>
        <v xml:space="preserve"> </v>
      </c>
      <c r="E243" s="7" t="str">
        <f>IF($B243&lt;&gt;" ",IF(INDEX(meno!$F:$F,MATCH($B243,meno!$A:$A,0),1)=0," ",UPPER(INDEX(meno!$F:$F,MATCH($B243,meno!$A:$A,0),1)))," ")</f>
        <v xml:space="preserve"> </v>
      </c>
      <c r="F243" s="18" t="str">
        <f>IF($G243&lt;&gt;" ",INDEX(meno!$D:$D,MATCH(B243,meno!$A:$A,0),1)," ")</f>
        <v xml:space="preserve"> </v>
      </c>
      <c r="G243" s="5" t="str">
        <f>IF(vysl!$H243="E",IF(HOUR(cas!$B244)=9,"DNF",IF(HOUR(cas!$B244)=8,"DQ",cas!$B244))," ")</f>
        <v xml:space="preserve"> </v>
      </c>
      <c r="H243" s="7" t="str">
        <f t="shared" si="7"/>
        <v xml:space="preserve"> </v>
      </c>
      <c r="I243" s="9" t="str">
        <f>IF($G243&lt;&gt;" ",vysl!$A243," ")</f>
        <v xml:space="preserve"> </v>
      </c>
    </row>
    <row r="244" spans="1:9">
      <c r="A244" s="9" t="str">
        <f t="shared" si="6"/>
        <v xml:space="preserve"> </v>
      </c>
      <c r="B244" s="1" t="str">
        <f>IF($G244 &lt;&gt; " ",cas!A245," ")</f>
        <v xml:space="preserve"> </v>
      </c>
      <c r="C244" s="6" t="str">
        <f>IF($G244&lt;&gt;" ",INDEX(meno!$B:$B,MATCH(B244,meno!$A:$A,0),1)," ")</f>
        <v xml:space="preserve"> </v>
      </c>
      <c r="D244" s="6" t="str">
        <f>IF($G244&lt;&gt;" ",IF(INDEX(meno!$E:$E,MATCH(B244,meno!$A:$A,0),1)=0," ",INDEX(meno!$E:$E,MATCH(B244,meno!$A:$A,0),1))," ")</f>
        <v xml:space="preserve"> </v>
      </c>
      <c r="E244" s="7" t="str">
        <f>IF($B244&lt;&gt;" ",IF(INDEX(meno!$F:$F,MATCH($B244,meno!$A:$A,0),1)=0," ",UPPER(INDEX(meno!$F:$F,MATCH($B244,meno!$A:$A,0),1)))," ")</f>
        <v xml:space="preserve"> </v>
      </c>
      <c r="F244" s="18" t="str">
        <f>IF($G244&lt;&gt;" ",INDEX(meno!$D:$D,MATCH(B244,meno!$A:$A,0),1)," ")</f>
        <v xml:space="preserve"> </v>
      </c>
      <c r="G244" s="5" t="str">
        <f>IF(vysl!$H244="E",IF(HOUR(cas!$B245)=9,"DNF",IF(HOUR(cas!$B245)=8,"DQ",cas!$B245))," ")</f>
        <v xml:space="preserve"> </v>
      </c>
      <c r="H244" s="7" t="str">
        <f t="shared" si="7"/>
        <v xml:space="preserve"> </v>
      </c>
      <c r="I244" s="9" t="str">
        <f>IF($G244&lt;&gt;" ",vysl!$A244," ")</f>
        <v xml:space="preserve"> </v>
      </c>
    </row>
    <row r="245" spans="1:9">
      <c r="A245" s="9" t="str">
        <f t="shared" si="6"/>
        <v xml:space="preserve"> </v>
      </c>
      <c r="B245" s="1" t="str">
        <f>IF($G245 &lt;&gt; " ",cas!A246," ")</f>
        <v xml:space="preserve"> </v>
      </c>
      <c r="C245" s="6" t="str">
        <f>IF($G245&lt;&gt;" ",INDEX(meno!$B:$B,MATCH(B245,meno!$A:$A,0),1)," ")</f>
        <v xml:space="preserve"> </v>
      </c>
      <c r="D245" s="6" t="str">
        <f>IF($G245&lt;&gt;" ",IF(INDEX(meno!$E:$E,MATCH(B245,meno!$A:$A,0),1)=0," ",INDEX(meno!$E:$E,MATCH(B245,meno!$A:$A,0),1))," ")</f>
        <v xml:space="preserve"> </v>
      </c>
      <c r="E245" s="7" t="str">
        <f>IF($B245&lt;&gt;" ",IF(INDEX(meno!$F:$F,MATCH($B245,meno!$A:$A,0),1)=0," ",UPPER(INDEX(meno!$F:$F,MATCH($B245,meno!$A:$A,0),1)))," ")</f>
        <v xml:space="preserve"> </v>
      </c>
      <c r="F245" s="18" t="str">
        <f>IF($G245&lt;&gt;" ",INDEX(meno!$D:$D,MATCH(B245,meno!$A:$A,0),1)," ")</f>
        <v xml:space="preserve"> </v>
      </c>
      <c r="G245" s="5" t="str">
        <f>IF(vysl!$H245="E",IF(HOUR(cas!$B246)=9,"DNF",IF(HOUR(cas!$B246)=8,"DQ",cas!$B246))," ")</f>
        <v xml:space="preserve"> </v>
      </c>
      <c r="H245" s="7" t="str">
        <f t="shared" si="7"/>
        <v xml:space="preserve"> </v>
      </c>
      <c r="I245" s="9" t="str">
        <f>IF($G245&lt;&gt;" ",vysl!$A245," ")</f>
        <v xml:space="preserve"> </v>
      </c>
    </row>
    <row r="246" spans="1:9">
      <c r="A246" s="9" t="str">
        <f t="shared" si="6"/>
        <v xml:space="preserve"> </v>
      </c>
      <c r="B246" s="1" t="str">
        <f>IF($G246 &lt;&gt; " ",cas!A247," ")</f>
        <v xml:space="preserve"> </v>
      </c>
      <c r="C246" s="6" t="str">
        <f>IF($G246&lt;&gt;" ",INDEX(meno!$B:$B,MATCH(B246,meno!$A:$A,0),1)," ")</f>
        <v xml:space="preserve"> </v>
      </c>
      <c r="D246" s="6" t="str">
        <f>IF($G246&lt;&gt;" ",IF(INDEX(meno!$E:$E,MATCH(B246,meno!$A:$A,0),1)=0," ",INDEX(meno!$E:$E,MATCH(B246,meno!$A:$A,0),1))," ")</f>
        <v xml:space="preserve"> </v>
      </c>
      <c r="E246" s="7" t="str">
        <f>IF($B246&lt;&gt;" ",IF(INDEX(meno!$F:$F,MATCH($B246,meno!$A:$A,0),1)=0," ",UPPER(INDEX(meno!$F:$F,MATCH($B246,meno!$A:$A,0),1)))," ")</f>
        <v xml:space="preserve"> </v>
      </c>
      <c r="F246" s="18" t="str">
        <f>IF($G246&lt;&gt;" ",INDEX(meno!$D:$D,MATCH(B246,meno!$A:$A,0),1)," ")</f>
        <v xml:space="preserve"> </v>
      </c>
      <c r="G246" s="5" t="str">
        <f>IF(vysl!$H246="E",IF(HOUR(cas!$B247)=9,"DNF",IF(HOUR(cas!$B247)=8,"DQ",cas!$B247))," ")</f>
        <v xml:space="preserve"> </v>
      </c>
      <c r="H246" s="7" t="str">
        <f t="shared" si="7"/>
        <v xml:space="preserve"> </v>
      </c>
      <c r="I246" s="9" t="str">
        <f>IF($G246&lt;&gt;" ",vysl!$A246," ")</f>
        <v xml:space="preserve"> </v>
      </c>
    </row>
    <row r="247" spans="1:9">
      <c r="A247" s="9" t="str">
        <f t="shared" si="6"/>
        <v xml:space="preserve"> </v>
      </c>
      <c r="B247" s="1" t="str">
        <f>IF($G247 &lt;&gt; " ",cas!A248," ")</f>
        <v xml:space="preserve"> </v>
      </c>
      <c r="C247" s="6" t="str">
        <f>IF($G247&lt;&gt;" ",INDEX(meno!$B:$B,MATCH(B247,meno!$A:$A,0),1)," ")</f>
        <v xml:space="preserve"> </v>
      </c>
      <c r="D247" s="6" t="str">
        <f>IF($G247&lt;&gt;" ",IF(INDEX(meno!$E:$E,MATCH(B247,meno!$A:$A,0),1)=0," ",INDEX(meno!$E:$E,MATCH(B247,meno!$A:$A,0),1))," ")</f>
        <v xml:space="preserve"> </v>
      </c>
      <c r="E247" s="7" t="str">
        <f>IF($B247&lt;&gt;" ",IF(INDEX(meno!$F:$F,MATCH($B247,meno!$A:$A,0),1)=0," ",UPPER(INDEX(meno!$F:$F,MATCH($B247,meno!$A:$A,0),1)))," ")</f>
        <v xml:space="preserve"> </v>
      </c>
      <c r="F247" s="18" t="str">
        <f>IF($G247&lt;&gt;" ",INDEX(meno!$D:$D,MATCH(B247,meno!$A:$A,0),1)," ")</f>
        <v xml:space="preserve"> </v>
      </c>
      <c r="G247" s="5" t="str">
        <f>IF(vysl!$H247="E",IF(HOUR(cas!$B248)=9,"DNF",IF(HOUR(cas!$B248)=8,"DQ",cas!$B248))," ")</f>
        <v xml:space="preserve"> </v>
      </c>
      <c r="H247" s="7" t="str">
        <f t="shared" si="7"/>
        <v xml:space="preserve"> </v>
      </c>
      <c r="I247" s="9" t="str">
        <f>IF($G247&lt;&gt;" ",vysl!$A247," ")</f>
        <v xml:space="preserve"> </v>
      </c>
    </row>
    <row r="248" spans="1:9">
      <c r="A248" s="9" t="str">
        <f t="shared" si="6"/>
        <v xml:space="preserve"> </v>
      </c>
      <c r="B248" s="1" t="str">
        <f>IF($G248 &lt;&gt; " ",cas!A249," ")</f>
        <v xml:space="preserve"> </v>
      </c>
      <c r="C248" s="6" t="str">
        <f>IF($G248&lt;&gt;" ",INDEX(meno!$B:$B,MATCH(B248,meno!$A:$A,0),1)," ")</f>
        <v xml:space="preserve"> </v>
      </c>
      <c r="D248" s="6" t="str">
        <f>IF($G248&lt;&gt;" ",IF(INDEX(meno!$E:$E,MATCH(B248,meno!$A:$A,0),1)=0," ",INDEX(meno!$E:$E,MATCH(B248,meno!$A:$A,0),1))," ")</f>
        <v xml:space="preserve"> </v>
      </c>
      <c r="E248" s="7" t="str">
        <f>IF($B248&lt;&gt;" ",IF(INDEX(meno!$F:$F,MATCH($B248,meno!$A:$A,0),1)=0," ",UPPER(INDEX(meno!$F:$F,MATCH($B248,meno!$A:$A,0),1)))," ")</f>
        <v xml:space="preserve"> </v>
      </c>
      <c r="F248" s="18" t="str">
        <f>IF($G248&lt;&gt;" ",INDEX(meno!$D:$D,MATCH(B248,meno!$A:$A,0),1)," ")</f>
        <v xml:space="preserve"> </v>
      </c>
      <c r="G248" s="5" t="str">
        <f>IF(vysl!$H248="E",IF(HOUR(cas!$B249)=9,"DNF",IF(HOUR(cas!$B249)=8,"DQ",cas!$B249))," ")</f>
        <v xml:space="preserve"> </v>
      </c>
      <c r="H248" s="7" t="str">
        <f t="shared" si="7"/>
        <v xml:space="preserve"> </v>
      </c>
      <c r="I248" s="9" t="str">
        <f>IF($G248&lt;&gt;" ",vysl!$A248," ")</f>
        <v xml:space="preserve"> </v>
      </c>
    </row>
    <row r="249" spans="1:9">
      <c r="A249" s="9" t="str">
        <f t="shared" si="6"/>
        <v xml:space="preserve"> </v>
      </c>
      <c r="B249" s="1" t="str">
        <f>IF($G249 &lt;&gt; " ",cas!A250," ")</f>
        <v xml:space="preserve"> </v>
      </c>
      <c r="C249" s="6" t="str">
        <f>IF($G249&lt;&gt;" ",INDEX(meno!$B:$B,MATCH(B249,meno!$A:$A,0),1)," ")</f>
        <v xml:space="preserve"> </v>
      </c>
      <c r="D249" s="6" t="str">
        <f>IF($G249&lt;&gt;" ",IF(INDEX(meno!$E:$E,MATCH(B249,meno!$A:$A,0),1)=0," ",INDEX(meno!$E:$E,MATCH(B249,meno!$A:$A,0),1))," ")</f>
        <v xml:space="preserve"> </v>
      </c>
      <c r="E249" s="7" t="str">
        <f>IF($B249&lt;&gt;" ",IF(INDEX(meno!$F:$F,MATCH($B249,meno!$A:$A,0),1)=0," ",UPPER(INDEX(meno!$F:$F,MATCH($B249,meno!$A:$A,0),1)))," ")</f>
        <v xml:space="preserve"> </v>
      </c>
      <c r="F249" s="18" t="str">
        <f>IF($G249&lt;&gt;" ",INDEX(meno!$D:$D,MATCH(B249,meno!$A:$A,0),1)," ")</f>
        <v xml:space="preserve"> </v>
      </c>
      <c r="G249" s="5" t="str">
        <f>IF(vysl!$H249="E",IF(HOUR(cas!$B250)=9,"DNF",IF(HOUR(cas!$B250)=8,"DQ",cas!$B250))," ")</f>
        <v xml:space="preserve"> </v>
      </c>
      <c r="H249" s="7" t="str">
        <f t="shared" si="7"/>
        <v xml:space="preserve"> </v>
      </c>
      <c r="I249" s="9" t="str">
        <f>IF($G249&lt;&gt;" ",vysl!$A249," ")</f>
        <v xml:space="preserve"> </v>
      </c>
    </row>
    <row r="250" spans="1:9">
      <c r="A250" s="9" t="str">
        <f t="shared" si="6"/>
        <v xml:space="preserve"> </v>
      </c>
      <c r="B250" s="1" t="str">
        <f>IF($G250 &lt;&gt; " ",cas!A251," ")</f>
        <v xml:space="preserve"> </v>
      </c>
      <c r="C250" s="6" t="str">
        <f>IF($G250&lt;&gt;" ",INDEX(meno!$B:$B,MATCH(B250,meno!$A:$A,0),1)," ")</f>
        <v xml:space="preserve"> </v>
      </c>
      <c r="D250" s="6" t="str">
        <f>IF($G250&lt;&gt;" ",IF(INDEX(meno!$E:$E,MATCH(B250,meno!$A:$A,0),1)=0," ",INDEX(meno!$E:$E,MATCH(B250,meno!$A:$A,0),1))," ")</f>
        <v xml:space="preserve"> </v>
      </c>
      <c r="E250" s="7" t="str">
        <f>IF($B250&lt;&gt;" ",IF(INDEX(meno!$F:$F,MATCH($B250,meno!$A:$A,0),1)=0," ",UPPER(INDEX(meno!$F:$F,MATCH($B250,meno!$A:$A,0),1)))," ")</f>
        <v xml:space="preserve"> </v>
      </c>
      <c r="F250" s="18" t="str">
        <f>IF($G250&lt;&gt;" ",INDEX(meno!$D:$D,MATCH(B250,meno!$A:$A,0),1)," ")</f>
        <v xml:space="preserve"> </v>
      </c>
      <c r="G250" s="5" t="str">
        <f>IF(vysl!$H250="E",IF(HOUR(cas!$B251)=9,"DNF",IF(HOUR(cas!$B251)=8,"DQ",cas!$B251))," ")</f>
        <v xml:space="preserve"> </v>
      </c>
      <c r="H250" s="7" t="str">
        <f t="shared" si="7"/>
        <v xml:space="preserve"> </v>
      </c>
      <c r="I250" s="9" t="str">
        <f>IF($G250&lt;&gt;" ",vysl!$A250," ")</f>
        <v xml:space="preserve"> </v>
      </c>
    </row>
    <row r="251" spans="1:9">
      <c r="A251" s="9" t="str">
        <f t="shared" si="6"/>
        <v xml:space="preserve"> </v>
      </c>
      <c r="B251" s="1" t="str">
        <f>IF($G251 &lt;&gt; " ",cas!A252," ")</f>
        <v xml:space="preserve"> </v>
      </c>
      <c r="C251" s="6" t="str">
        <f>IF($G251&lt;&gt;" ",INDEX(meno!$B:$B,MATCH(B251,meno!$A:$A,0),1)," ")</f>
        <v xml:space="preserve"> </v>
      </c>
      <c r="D251" s="6" t="str">
        <f>IF($G251&lt;&gt;" ",IF(INDEX(meno!$E:$E,MATCH(B251,meno!$A:$A,0),1)=0," ",INDEX(meno!$E:$E,MATCH(B251,meno!$A:$A,0),1))," ")</f>
        <v xml:space="preserve"> </v>
      </c>
      <c r="E251" s="7" t="str">
        <f>IF($B251&lt;&gt;" ",IF(INDEX(meno!$F:$F,MATCH($B251,meno!$A:$A,0),1)=0," ",UPPER(INDEX(meno!$F:$F,MATCH($B251,meno!$A:$A,0),1)))," ")</f>
        <v xml:space="preserve"> </v>
      </c>
      <c r="F251" s="18" t="str">
        <f>IF($G251&lt;&gt;" ",INDEX(meno!$D:$D,MATCH(B251,meno!$A:$A,0),1)," ")</f>
        <v xml:space="preserve"> </v>
      </c>
      <c r="G251" s="5" t="str">
        <f>IF(vysl!$H251="E",IF(HOUR(cas!$B252)=9,"DNF",IF(HOUR(cas!$B252)=8,"DQ",cas!$B252))," ")</f>
        <v xml:space="preserve"> </v>
      </c>
      <c r="H251" s="7" t="str">
        <f t="shared" si="7"/>
        <v xml:space="preserve"> </v>
      </c>
      <c r="I251" s="9" t="str">
        <f>IF($G251&lt;&gt;" ",vysl!$A251," ")</f>
        <v xml:space="preserve"> </v>
      </c>
    </row>
  </sheetData>
  <sheetCalcPr fullCalcOnLoad="1"/>
  <autoFilter ref="B1:B251"/>
  <phoneticPr fontId="0" type="noConversion"/>
  <pageMargins left="0.74803149606299213" right="0.74803149606299213" top="1.5748031496062993" bottom="0.98425196850393704" header="0.51181102362204722" footer="0.51181102362204722"/>
  <pageSetup paperSize="9" fitToHeight="35" orientation="portrait" r:id="rId1"/>
  <headerFooter alignWithMargins="0">
    <oddHeader>&amp;C&amp;"Arial,Tučné"1. Polmaratón Bratislava 2005&amp;"Times New Roman CE,Regular"
   &amp;"Arial,Normálne"&amp;10 15. mája 2005&amp;"Times New Roman CE,Regular"&amp;12
&amp;"Times New Roman CE,Bold"&amp;10Kategória E - ženy do 34 rokov</oddHeader>
    <oddFooter>&amp;C&amp;8&amp;P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I251"/>
  <sheetViews>
    <sheetView zoomScale="91" zoomScaleNormal="91" workbookViewId="0">
      <selection activeCell="C15" sqref="C15"/>
    </sheetView>
  </sheetViews>
  <sheetFormatPr defaultRowHeight="15.75"/>
  <cols>
    <col min="1" max="1" width="9" style="1"/>
    <col min="2" max="2" width="7" style="1" bestFit="1" customWidth="1"/>
    <col min="3" max="4" width="15.625" customWidth="1"/>
    <col min="5" max="5" width="5.125" customWidth="1"/>
    <col min="6" max="6" width="9.875" style="1" bestFit="1" customWidth="1"/>
    <col min="7" max="7" width="9" style="5"/>
    <col min="8" max="8" width="6.5" style="1" customWidth="1"/>
  </cols>
  <sheetData>
    <row r="1" spans="1:9" ht="16.5" thickBot="1">
      <c r="A1" s="2" t="s">
        <v>24</v>
      </c>
      <c r="B1" s="2" t="s">
        <v>11</v>
      </c>
      <c r="C1" s="3" t="s">
        <v>15</v>
      </c>
      <c r="D1" s="3" t="s">
        <v>16</v>
      </c>
      <c r="E1" s="27" t="s">
        <v>117</v>
      </c>
      <c r="F1" s="2" t="s">
        <v>23</v>
      </c>
      <c r="G1" s="13" t="s">
        <v>17</v>
      </c>
      <c r="H1" s="14" t="s">
        <v>19</v>
      </c>
      <c r="I1" s="2" t="s">
        <v>25</v>
      </c>
    </row>
    <row r="2" spans="1:9">
      <c r="A2" s="9" t="str">
        <f t="shared" ref="A2:A65" si="0">IF(LEFT($G2,1)="D"," ",IF($G2&lt;&gt;" ",RANK(G2,$G:$G,1)," "))</f>
        <v xml:space="preserve"> </v>
      </c>
      <c r="B2" s="1" t="str">
        <f>IF($G2 &lt;&gt; " ",cas!A2," ")</f>
        <v xml:space="preserve"> </v>
      </c>
      <c r="C2" s="6" t="str">
        <f>IF($G2&lt;&gt;" ",INDEX(meno!$B:$B,MATCH(B2,meno!$A:$A,0),1)," ")</f>
        <v xml:space="preserve"> </v>
      </c>
      <c r="D2" s="6" t="str">
        <f>IF($G2&lt;&gt;" ",IF(INDEX(meno!$E:$E,MATCH(B2,meno!$A:$A,0),1)=0," ",INDEX(meno!$E:$E,MATCH(B2,meno!$A:$A,0),1))," ")</f>
        <v xml:space="preserve"> </v>
      </c>
      <c r="E2" s="7" t="str">
        <f>IF($B2&lt;&gt;" ",IF(INDEX(meno!$F:$F,MATCH($B2,meno!$A:$A,0),1)=0," ",UPPER(INDEX(meno!$F:$F,MATCH($B2,meno!$A:$A,0),1)))," ")</f>
        <v xml:space="preserve"> </v>
      </c>
      <c r="F2" s="18" t="str">
        <f>IF($G2&lt;&gt;" ",INDEX(meno!$D:$D,MATCH(B2,meno!$A:$A,0),1)," ")</f>
        <v xml:space="preserve"> </v>
      </c>
      <c r="G2" s="5" t="str">
        <f>IF(vysl!$H2="F",IF(HOUR(cas!$B2)=9,"DNF",IF(HOUR(cas!$B2)=8,"DQ",cas!$B2))," ")</f>
        <v xml:space="preserve"> </v>
      </c>
      <c r="H2" s="7" t="str">
        <f>IF($G2&lt;&gt;" ","F"," ")</f>
        <v xml:space="preserve"> </v>
      </c>
      <c r="I2" s="9" t="str">
        <f>IF($G2&lt;&gt;" ",vysl!$A2," ")</f>
        <v xml:space="preserve"> </v>
      </c>
    </row>
    <row r="3" spans="1:9">
      <c r="A3" s="9" t="str">
        <f t="shared" si="0"/>
        <v xml:space="preserve"> </v>
      </c>
      <c r="B3" s="1" t="str">
        <f>IF($G3 &lt;&gt; " ",cas!A3," ")</f>
        <v xml:space="preserve"> </v>
      </c>
      <c r="C3" s="6" t="str">
        <f>IF($G3&lt;&gt;" ",INDEX(meno!$B:$B,MATCH(B3,meno!$A:$A,0),1)," ")</f>
        <v xml:space="preserve"> </v>
      </c>
      <c r="D3" s="6" t="str">
        <f>IF($G3&lt;&gt;" ",IF(INDEX(meno!$E:$E,MATCH(B3,meno!$A:$A,0),1)=0," ",INDEX(meno!$E:$E,MATCH(B3,meno!$A:$A,0),1))," ")</f>
        <v xml:space="preserve"> </v>
      </c>
      <c r="E3" s="7" t="str">
        <f>IF($B3&lt;&gt;" ",IF(INDEX(meno!$F:$F,MATCH($B3,meno!$A:$A,0),1)=0," ",UPPER(INDEX(meno!$F:$F,MATCH($B3,meno!$A:$A,0),1)))," ")</f>
        <v xml:space="preserve"> </v>
      </c>
      <c r="F3" s="18" t="str">
        <f>IF($G3&lt;&gt;" ",INDEX(meno!$D:$D,MATCH(B3,meno!$A:$A,0),1)," ")</f>
        <v xml:space="preserve"> </v>
      </c>
      <c r="G3" s="5" t="str">
        <f>IF(vysl!$H3="F",IF(HOUR(cas!$B3)=9,"DNF",IF(HOUR(cas!$B3)=8,"DQ",cas!$B3))," ")</f>
        <v xml:space="preserve"> </v>
      </c>
      <c r="H3" s="7" t="str">
        <f t="shared" ref="H3:H66" si="1">IF($G3&lt;&gt;" ","F"," ")</f>
        <v xml:space="preserve"> </v>
      </c>
      <c r="I3" s="9" t="str">
        <f>IF($G3&lt;&gt;" ",vysl!$A3," ")</f>
        <v xml:space="preserve"> </v>
      </c>
    </row>
    <row r="4" spans="1:9">
      <c r="A4" s="9" t="str">
        <f t="shared" si="0"/>
        <v xml:space="preserve"> </v>
      </c>
      <c r="B4" s="1" t="str">
        <f>IF($G4 &lt;&gt; " ",cas!A4," ")</f>
        <v xml:space="preserve"> </v>
      </c>
      <c r="C4" s="6" t="str">
        <f>IF($G4&lt;&gt;" ",INDEX(meno!$B:$B,MATCH(B4,meno!$A:$A,0),1)," ")</f>
        <v xml:space="preserve"> </v>
      </c>
      <c r="D4" s="6" t="str">
        <f>IF($G4&lt;&gt;" ",IF(INDEX(meno!$E:$E,MATCH(B4,meno!$A:$A,0),1)=0," ",INDEX(meno!$E:$E,MATCH(B4,meno!$A:$A,0),1))," ")</f>
        <v xml:space="preserve"> </v>
      </c>
      <c r="E4" s="7" t="str">
        <f>IF($B4&lt;&gt;" ",IF(INDEX(meno!$F:$F,MATCH($B4,meno!$A:$A,0),1)=0," ",UPPER(INDEX(meno!$F:$F,MATCH($B4,meno!$A:$A,0),1)))," ")</f>
        <v xml:space="preserve"> </v>
      </c>
      <c r="F4" s="18" t="str">
        <f>IF($G4&lt;&gt;" ",INDEX(meno!$D:$D,MATCH(B4,meno!$A:$A,0),1)," ")</f>
        <v xml:space="preserve"> </v>
      </c>
      <c r="G4" s="5" t="str">
        <f>IF(vysl!$H4="F",IF(HOUR(cas!$B4)=9,"DNF",IF(HOUR(cas!$B4)=8,"DQ",cas!$B4))," ")</f>
        <v xml:space="preserve"> </v>
      </c>
      <c r="H4" s="7" t="str">
        <f t="shared" si="1"/>
        <v xml:space="preserve"> </v>
      </c>
      <c r="I4" s="9" t="str">
        <f>IF($G4&lt;&gt;" ",vysl!$A4," ")</f>
        <v xml:space="preserve"> </v>
      </c>
    </row>
    <row r="5" spans="1:9">
      <c r="A5" s="9" t="str">
        <f t="shared" si="0"/>
        <v xml:space="preserve"> </v>
      </c>
      <c r="B5" s="1" t="str">
        <f>IF($G5 &lt;&gt; " ",cas!A5," ")</f>
        <v xml:space="preserve"> </v>
      </c>
      <c r="C5" s="6" t="str">
        <f>IF($G5&lt;&gt;" ",INDEX(meno!$B:$B,MATCH(B5,meno!$A:$A,0),1)," ")</f>
        <v xml:space="preserve"> </v>
      </c>
      <c r="D5" s="6" t="str">
        <f>IF($G5&lt;&gt;" ",IF(INDEX(meno!$E:$E,MATCH(B5,meno!$A:$A,0),1)=0," ",INDEX(meno!$E:$E,MATCH(B5,meno!$A:$A,0),1))," ")</f>
        <v xml:space="preserve"> </v>
      </c>
      <c r="E5" s="7" t="str">
        <f>IF($B5&lt;&gt;" ",IF(INDEX(meno!$F:$F,MATCH($B5,meno!$A:$A,0),1)=0," ",UPPER(INDEX(meno!$F:$F,MATCH($B5,meno!$A:$A,0),1)))," ")</f>
        <v xml:space="preserve"> </v>
      </c>
      <c r="F5" s="18" t="str">
        <f>IF($G5&lt;&gt;" ",INDEX(meno!$D:$D,MATCH(B5,meno!$A:$A,0),1)," ")</f>
        <v xml:space="preserve"> </v>
      </c>
      <c r="G5" s="5" t="str">
        <f>IF(vysl!$H5="F",IF(HOUR(cas!$B5)=9,"DNF",IF(HOUR(cas!$B5)=8,"DQ",cas!$B5))," ")</f>
        <v xml:space="preserve"> </v>
      </c>
      <c r="H5" s="7" t="str">
        <f t="shared" si="1"/>
        <v xml:space="preserve"> </v>
      </c>
      <c r="I5" s="9" t="str">
        <f>IF($G5&lt;&gt;" ",vysl!$A5," ")</f>
        <v xml:space="preserve"> </v>
      </c>
    </row>
    <row r="6" spans="1:9">
      <c r="A6" s="9" t="str">
        <f t="shared" si="0"/>
        <v xml:space="preserve"> </v>
      </c>
      <c r="B6" s="1" t="str">
        <f>IF($G6 &lt;&gt; " ",cas!A6," ")</f>
        <v xml:space="preserve"> </v>
      </c>
      <c r="C6" s="6" t="str">
        <f>IF($G6&lt;&gt;" ",INDEX(meno!$B:$B,MATCH(B6,meno!$A:$A,0),1)," ")</f>
        <v xml:space="preserve"> </v>
      </c>
      <c r="D6" s="6" t="str">
        <f>IF($G6&lt;&gt;" ",IF(INDEX(meno!$E:$E,MATCH(B6,meno!$A:$A,0),1)=0," ",INDEX(meno!$E:$E,MATCH(B6,meno!$A:$A,0),1))," ")</f>
        <v xml:space="preserve"> </v>
      </c>
      <c r="E6" s="7" t="str">
        <f>IF($B6&lt;&gt;" ",IF(INDEX(meno!$F:$F,MATCH($B6,meno!$A:$A,0),1)=0," ",UPPER(INDEX(meno!$F:$F,MATCH($B6,meno!$A:$A,0),1)))," ")</f>
        <v xml:space="preserve"> </v>
      </c>
      <c r="F6" s="18" t="str">
        <f>IF($G6&lt;&gt;" ",INDEX(meno!$D:$D,MATCH(B6,meno!$A:$A,0),1)," ")</f>
        <v xml:space="preserve"> </v>
      </c>
      <c r="G6" s="5" t="str">
        <f>IF(vysl!$H6="F",IF(HOUR(cas!$B6)=9,"DNF",IF(HOUR(cas!$B6)=8,"DQ",cas!$B6))," ")</f>
        <v xml:space="preserve"> </v>
      </c>
      <c r="H6" s="7" t="str">
        <f t="shared" si="1"/>
        <v xml:space="preserve"> </v>
      </c>
      <c r="I6" s="9" t="str">
        <f>IF($G6&lt;&gt;" ",vysl!$A6," ")</f>
        <v xml:space="preserve"> </v>
      </c>
    </row>
    <row r="7" spans="1:9">
      <c r="A7" s="9" t="str">
        <f t="shared" si="0"/>
        <v xml:space="preserve"> </v>
      </c>
      <c r="B7" s="1" t="str">
        <f>IF($G7 &lt;&gt; " ",cas!A7," ")</f>
        <v xml:space="preserve"> </v>
      </c>
      <c r="C7" s="6" t="str">
        <f>IF($G7&lt;&gt;" ",INDEX(meno!$B:$B,MATCH(B7,meno!$A:$A,0),1)," ")</f>
        <v xml:space="preserve"> </v>
      </c>
      <c r="D7" s="6" t="str">
        <f>IF($G7&lt;&gt;" ",IF(INDEX(meno!$E:$E,MATCH(B7,meno!$A:$A,0),1)=0," ",INDEX(meno!$E:$E,MATCH(B7,meno!$A:$A,0),1))," ")</f>
        <v xml:space="preserve"> </v>
      </c>
      <c r="E7" s="7" t="str">
        <f>IF($B7&lt;&gt;" ",IF(INDEX(meno!$F:$F,MATCH($B7,meno!$A:$A,0),1)=0," ",UPPER(INDEX(meno!$F:$F,MATCH($B7,meno!$A:$A,0),1)))," ")</f>
        <v xml:space="preserve"> </v>
      </c>
      <c r="F7" s="18" t="str">
        <f>IF($G7&lt;&gt;" ",INDEX(meno!$D:$D,MATCH(B7,meno!$A:$A,0),1)," ")</f>
        <v xml:space="preserve"> </v>
      </c>
      <c r="G7" s="5" t="str">
        <f>IF(vysl!$H7="F",IF(HOUR(cas!$B7)=9,"DNF",IF(HOUR(cas!$B7)=8,"DQ",cas!$B7))," ")</f>
        <v xml:space="preserve"> </v>
      </c>
      <c r="H7" s="7" t="str">
        <f t="shared" si="1"/>
        <v xml:space="preserve"> </v>
      </c>
      <c r="I7" s="9" t="str">
        <f>IF($G7&lt;&gt;" ",vysl!$A7," ")</f>
        <v xml:space="preserve"> </v>
      </c>
    </row>
    <row r="8" spans="1:9">
      <c r="A8" s="9" t="str">
        <f t="shared" si="0"/>
        <v xml:space="preserve"> </v>
      </c>
      <c r="B8" s="1" t="str">
        <f>IF($G8 &lt;&gt; " ",cas!A8," ")</f>
        <v xml:space="preserve"> </v>
      </c>
      <c r="C8" s="6" t="str">
        <f>IF($G8&lt;&gt;" ",INDEX(meno!$B:$B,MATCH(B8,meno!$A:$A,0),1)," ")</f>
        <v xml:space="preserve"> </v>
      </c>
      <c r="D8" s="6" t="str">
        <f>IF($G8&lt;&gt;" ",IF(INDEX(meno!$E:$E,MATCH(B8,meno!$A:$A,0),1)=0," ",INDEX(meno!$E:$E,MATCH(B8,meno!$A:$A,0),1))," ")</f>
        <v xml:space="preserve"> </v>
      </c>
      <c r="E8" s="7" t="str">
        <f>IF($B8&lt;&gt;" ",IF(INDEX(meno!$F:$F,MATCH($B8,meno!$A:$A,0),1)=0," ",UPPER(INDEX(meno!$F:$F,MATCH($B8,meno!$A:$A,0),1)))," ")</f>
        <v xml:space="preserve"> </v>
      </c>
      <c r="F8" s="18" t="str">
        <f>IF($G8&lt;&gt;" ",INDEX(meno!$D:$D,MATCH(B8,meno!$A:$A,0),1)," ")</f>
        <v xml:space="preserve"> </v>
      </c>
      <c r="G8" s="5" t="str">
        <f>IF(vysl!$H8="F",IF(HOUR(cas!$B8)=9,"DNF",IF(HOUR(cas!$B8)=8,"DQ",cas!$B8))," ")</f>
        <v xml:space="preserve"> </v>
      </c>
      <c r="H8" s="7" t="str">
        <f t="shared" si="1"/>
        <v xml:space="preserve"> </v>
      </c>
      <c r="I8" s="9" t="str">
        <f>IF($G8&lt;&gt;" ",vysl!$A8," ")</f>
        <v xml:space="preserve"> </v>
      </c>
    </row>
    <row r="9" spans="1:9">
      <c r="A9" s="9" t="str">
        <f t="shared" si="0"/>
        <v xml:space="preserve"> </v>
      </c>
      <c r="B9" s="1" t="str">
        <f>IF($G9 &lt;&gt; " ",cas!A9," ")</f>
        <v xml:space="preserve"> </v>
      </c>
      <c r="C9" s="6" t="str">
        <f>IF($G9&lt;&gt;" ",INDEX(meno!$B:$B,MATCH(B9,meno!$A:$A,0),1)," ")</f>
        <v xml:space="preserve"> </v>
      </c>
      <c r="D9" s="6" t="str">
        <f>IF($G9&lt;&gt;" ",IF(INDEX(meno!$E:$E,MATCH(B9,meno!$A:$A,0),1)=0," ",INDEX(meno!$E:$E,MATCH(B9,meno!$A:$A,0),1))," ")</f>
        <v xml:space="preserve"> </v>
      </c>
      <c r="E9" s="7" t="str">
        <f>IF($B9&lt;&gt;" ",IF(INDEX(meno!$F:$F,MATCH($B9,meno!$A:$A,0),1)=0," ",UPPER(INDEX(meno!$F:$F,MATCH($B9,meno!$A:$A,0),1)))," ")</f>
        <v xml:space="preserve"> </v>
      </c>
      <c r="F9" s="18" t="str">
        <f>IF($G9&lt;&gt;" ",INDEX(meno!$D:$D,MATCH(B9,meno!$A:$A,0),1)," ")</f>
        <v xml:space="preserve"> </v>
      </c>
      <c r="G9" s="5" t="str">
        <f>IF(vysl!$H9="F",IF(HOUR(cas!$B9)=9,"DNF",IF(HOUR(cas!$B9)=8,"DQ",cas!$B9))," ")</f>
        <v xml:space="preserve"> </v>
      </c>
      <c r="H9" s="7" t="str">
        <f t="shared" si="1"/>
        <v xml:space="preserve"> </v>
      </c>
      <c r="I9" s="9" t="str">
        <f>IF($G9&lt;&gt;" ",vysl!$A9," ")</f>
        <v xml:space="preserve"> </v>
      </c>
    </row>
    <row r="10" spans="1:9">
      <c r="A10" s="9" t="str">
        <f t="shared" si="0"/>
        <v xml:space="preserve"> </v>
      </c>
      <c r="B10" s="1" t="str">
        <f>IF($G10 &lt;&gt; " ",cas!A10," ")</f>
        <v xml:space="preserve"> </v>
      </c>
      <c r="C10" s="6" t="str">
        <f>IF($G10&lt;&gt;" ",INDEX(meno!$B:$B,MATCH(B10,meno!$A:$A,0),1)," ")</f>
        <v xml:space="preserve"> </v>
      </c>
      <c r="D10" s="6" t="str">
        <f>IF($G10&lt;&gt;" ",IF(INDEX(meno!$E:$E,MATCH(B10,meno!$A:$A,0),1)=0," ",INDEX(meno!$E:$E,MATCH(B10,meno!$A:$A,0),1))," ")</f>
        <v xml:space="preserve"> </v>
      </c>
      <c r="E10" s="7" t="str">
        <f>IF($B10&lt;&gt;" ",IF(INDEX(meno!$F:$F,MATCH($B10,meno!$A:$A,0),1)=0," ",UPPER(INDEX(meno!$F:$F,MATCH($B10,meno!$A:$A,0),1)))," ")</f>
        <v xml:space="preserve"> </v>
      </c>
      <c r="F10" s="18" t="str">
        <f>IF($G10&lt;&gt;" ",INDEX(meno!$D:$D,MATCH(B10,meno!$A:$A,0),1)," ")</f>
        <v xml:space="preserve"> </v>
      </c>
      <c r="G10" s="5" t="str">
        <f>IF(vysl!$H10="F",IF(HOUR(cas!$B10)=9,"DNF",IF(HOUR(cas!$B10)=8,"DQ",cas!$B10))," ")</f>
        <v xml:space="preserve"> </v>
      </c>
      <c r="H10" s="7" t="str">
        <f t="shared" si="1"/>
        <v xml:space="preserve"> </v>
      </c>
      <c r="I10" s="9" t="str">
        <f>IF($G10&lt;&gt;" ",vysl!$A10," ")</f>
        <v xml:space="preserve"> </v>
      </c>
    </row>
    <row r="11" spans="1:9">
      <c r="A11" s="9" t="str">
        <f t="shared" si="0"/>
        <v xml:space="preserve"> </v>
      </c>
      <c r="B11" s="1" t="str">
        <f>IF($G11 &lt;&gt; " ",cas!A11," ")</f>
        <v xml:space="preserve"> </v>
      </c>
      <c r="C11" s="6" t="str">
        <f>IF($G11&lt;&gt;" ",INDEX(meno!$B:$B,MATCH(B11,meno!$A:$A,0),1)," ")</f>
        <v xml:space="preserve"> </v>
      </c>
      <c r="D11" s="6" t="str">
        <f>IF($G11&lt;&gt;" ",IF(INDEX(meno!$E:$E,MATCH(B11,meno!$A:$A,0),1)=0," ",INDEX(meno!$E:$E,MATCH(B11,meno!$A:$A,0),1))," ")</f>
        <v xml:space="preserve"> </v>
      </c>
      <c r="E11" s="7" t="str">
        <f>IF($B11&lt;&gt;" ",IF(INDEX(meno!$F:$F,MATCH($B11,meno!$A:$A,0),1)=0," ",UPPER(INDEX(meno!$F:$F,MATCH($B11,meno!$A:$A,0),1)))," ")</f>
        <v xml:space="preserve"> </v>
      </c>
      <c r="F11" s="18" t="str">
        <f>IF($G11&lt;&gt;" ",INDEX(meno!$D:$D,MATCH(B11,meno!$A:$A,0),1)," ")</f>
        <v xml:space="preserve"> </v>
      </c>
      <c r="G11" s="5" t="str">
        <f>IF(vysl!$H11="F",IF(HOUR(cas!$B11)=9,"DNF",IF(HOUR(cas!$B11)=8,"DQ",cas!$B11))," ")</f>
        <v xml:space="preserve"> </v>
      </c>
      <c r="H11" s="7" t="str">
        <f t="shared" si="1"/>
        <v xml:space="preserve"> </v>
      </c>
      <c r="I11" s="9" t="str">
        <f>IF($G11&lt;&gt;" ",vysl!$A11," ")</f>
        <v xml:space="preserve"> </v>
      </c>
    </row>
    <row r="12" spans="1:9">
      <c r="A12" s="9" t="str">
        <f t="shared" si="0"/>
        <v xml:space="preserve"> </v>
      </c>
      <c r="B12" s="1" t="str">
        <f>IF($G12 &lt;&gt; " ",cas!A12," ")</f>
        <v xml:space="preserve"> </v>
      </c>
      <c r="C12" s="6" t="str">
        <f>IF($G12&lt;&gt;" ",INDEX(meno!$B:$B,MATCH(B12,meno!$A:$A,0),1)," ")</f>
        <v xml:space="preserve"> </v>
      </c>
      <c r="D12" s="6" t="str">
        <f>IF($G12&lt;&gt;" ",IF(INDEX(meno!$E:$E,MATCH(B12,meno!$A:$A,0),1)=0," ",INDEX(meno!$E:$E,MATCH(B12,meno!$A:$A,0),1))," ")</f>
        <v xml:space="preserve"> </v>
      </c>
      <c r="E12" s="7" t="str">
        <f>IF($B12&lt;&gt;" ",IF(INDEX(meno!$F:$F,MATCH($B12,meno!$A:$A,0),1)=0," ",UPPER(INDEX(meno!$F:$F,MATCH($B12,meno!$A:$A,0),1)))," ")</f>
        <v xml:space="preserve"> </v>
      </c>
      <c r="F12" s="18" t="str">
        <f>IF($G12&lt;&gt;" ",INDEX(meno!$D:$D,MATCH(B12,meno!$A:$A,0),1)," ")</f>
        <v xml:space="preserve"> </v>
      </c>
      <c r="G12" s="5" t="str">
        <f>IF(vysl!$H12="F",IF(HOUR(cas!$B12)=9,"DNF",IF(HOUR(cas!$B12)=8,"DQ",cas!$B12))," ")</f>
        <v xml:space="preserve"> </v>
      </c>
      <c r="H12" s="7" t="str">
        <f t="shared" si="1"/>
        <v xml:space="preserve"> </v>
      </c>
      <c r="I12" s="9" t="str">
        <f>IF($G12&lt;&gt;" ",vysl!$A12," ")</f>
        <v xml:space="preserve"> </v>
      </c>
    </row>
    <row r="13" spans="1:9">
      <c r="A13" s="9" t="str">
        <f t="shared" si="0"/>
        <v xml:space="preserve"> </v>
      </c>
      <c r="B13" s="1" t="str">
        <f>IF($G13 &lt;&gt; " ",cas!A13," ")</f>
        <v xml:space="preserve"> </v>
      </c>
      <c r="C13" s="6" t="str">
        <f>IF($G13&lt;&gt;" ",INDEX(meno!$B:$B,MATCH(B13,meno!$A:$A,0),1)," ")</f>
        <v xml:space="preserve"> </v>
      </c>
      <c r="D13" s="6" t="str">
        <f>IF($G13&lt;&gt;" ",IF(INDEX(meno!$E:$E,MATCH(B13,meno!$A:$A,0),1)=0," ",INDEX(meno!$E:$E,MATCH(B13,meno!$A:$A,0),1))," ")</f>
        <v xml:space="preserve"> </v>
      </c>
      <c r="E13" s="7" t="str">
        <f>IF($B13&lt;&gt;" ",IF(INDEX(meno!$F:$F,MATCH($B13,meno!$A:$A,0),1)=0," ",UPPER(INDEX(meno!$F:$F,MATCH($B13,meno!$A:$A,0),1)))," ")</f>
        <v xml:space="preserve"> </v>
      </c>
      <c r="F13" s="18" t="str">
        <f>IF($G13&lt;&gt;" ",INDEX(meno!$D:$D,MATCH(B13,meno!$A:$A,0),1)," ")</f>
        <v xml:space="preserve"> </v>
      </c>
      <c r="G13" s="5" t="str">
        <f>IF(vysl!$H13="F",IF(HOUR(cas!$B13)=9,"DNF",IF(HOUR(cas!$B13)=8,"DQ",cas!$B13))," ")</f>
        <v xml:space="preserve"> </v>
      </c>
      <c r="H13" s="7" t="str">
        <f t="shared" si="1"/>
        <v xml:space="preserve"> </v>
      </c>
      <c r="I13" s="9" t="str">
        <f>IF($G13&lt;&gt;" ",vysl!$A13," ")</f>
        <v xml:space="preserve"> </v>
      </c>
    </row>
    <row r="14" spans="1:9">
      <c r="A14" s="9" t="str">
        <f t="shared" si="0"/>
        <v xml:space="preserve"> </v>
      </c>
      <c r="B14" s="1" t="str">
        <f>IF($G14 &lt;&gt; " ",cas!A14," ")</f>
        <v xml:space="preserve"> </v>
      </c>
      <c r="C14" s="6" t="str">
        <f>IF($G14&lt;&gt;" ",INDEX(meno!$B:$B,MATCH(B14,meno!$A:$A,0),1)," ")</f>
        <v xml:space="preserve"> </v>
      </c>
      <c r="D14" s="6" t="str">
        <f>IF($G14&lt;&gt;" ",IF(INDEX(meno!$E:$E,MATCH(B14,meno!$A:$A,0),1)=0," ",INDEX(meno!$E:$E,MATCH(B14,meno!$A:$A,0),1))," ")</f>
        <v xml:space="preserve"> </v>
      </c>
      <c r="E14" s="7" t="str">
        <f>IF($B14&lt;&gt;" ",IF(INDEX(meno!$F:$F,MATCH($B14,meno!$A:$A,0),1)=0," ",UPPER(INDEX(meno!$F:$F,MATCH($B14,meno!$A:$A,0),1)))," ")</f>
        <v xml:space="preserve"> </v>
      </c>
      <c r="F14" s="18" t="str">
        <f>IF($G14&lt;&gt;" ",INDEX(meno!$D:$D,MATCH(B14,meno!$A:$A,0),1)," ")</f>
        <v xml:space="preserve"> </v>
      </c>
      <c r="G14" s="5" t="str">
        <f>IF(vysl!$H14="F",IF(HOUR(cas!$B14)=9,"DNF",IF(HOUR(cas!$B14)=8,"DQ",cas!$B14))," ")</f>
        <v xml:space="preserve"> </v>
      </c>
      <c r="H14" s="7" t="str">
        <f t="shared" si="1"/>
        <v xml:space="preserve"> </v>
      </c>
      <c r="I14" s="9" t="str">
        <f>IF($G14&lt;&gt;" ",vysl!$A14," ")</f>
        <v xml:space="preserve"> </v>
      </c>
    </row>
    <row r="15" spans="1:9">
      <c r="A15" s="9" t="str">
        <f t="shared" si="0"/>
        <v xml:space="preserve"> </v>
      </c>
      <c r="B15" s="1" t="str">
        <f>IF($G15 &lt;&gt; " ",cas!A15," ")</f>
        <v xml:space="preserve"> </v>
      </c>
      <c r="C15" s="6" t="str">
        <f>IF($G15&lt;&gt;" ",INDEX(meno!$B:$B,MATCH(B15,meno!$A:$A,0),1)," ")</f>
        <v xml:space="preserve"> </v>
      </c>
      <c r="D15" s="6" t="str">
        <f>IF($G15&lt;&gt;" ",IF(INDEX(meno!$E:$E,MATCH(B15,meno!$A:$A,0),1)=0," ",INDEX(meno!$E:$E,MATCH(B15,meno!$A:$A,0),1))," ")</f>
        <v xml:space="preserve"> </v>
      </c>
      <c r="E15" s="7" t="str">
        <f>IF($B15&lt;&gt;" ",IF(INDEX(meno!$F:$F,MATCH($B15,meno!$A:$A,0),1)=0," ",UPPER(INDEX(meno!$F:$F,MATCH($B15,meno!$A:$A,0),1)))," ")</f>
        <v xml:space="preserve"> </v>
      </c>
      <c r="F15" s="18" t="str">
        <f>IF($G15&lt;&gt;" ",INDEX(meno!$D:$D,MATCH(B15,meno!$A:$A,0),1)," ")</f>
        <v xml:space="preserve"> </v>
      </c>
      <c r="G15" s="5" t="str">
        <f>IF(vysl!$H15="F",IF(HOUR(cas!$B15)=9,"DNF",IF(HOUR(cas!$B15)=8,"DQ",cas!$B15))," ")</f>
        <v xml:space="preserve"> </v>
      </c>
      <c r="H15" s="7" t="str">
        <f t="shared" si="1"/>
        <v xml:space="preserve"> </v>
      </c>
      <c r="I15" s="9" t="str">
        <f>IF($G15&lt;&gt;" ",vysl!$A15," ")</f>
        <v xml:space="preserve"> </v>
      </c>
    </row>
    <row r="16" spans="1:9">
      <c r="A16" s="9" t="str">
        <f t="shared" si="0"/>
        <v xml:space="preserve"> </v>
      </c>
      <c r="B16" s="1" t="str">
        <f>IF($G16 &lt;&gt; " ",cas!A16," ")</f>
        <v xml:space="preserve"> </v>
      </c>
      <c r="C16" s="6" t="str">
        <f>IF($G16&lt;&gt;" ",INDEX(meno!$B:$B,MATCH(B16,meno!$A:$A,0),1)," ")</f>
        <v xml:space="preserve"> </v>
      </c>
      <c r="D16" s="6" t="str">
        <f>IF($G16&lt;&gt;" ",IF(INDEX(meno!$E:$E,MATCH(B16,meno!$A:$A,0),1)=0," ",INDEX(meno!$E:$E,MATCH(B16,meno!$A:$A,0),1))," ")</f>
        <v xml:space="preserve"> </v>
      </c>
      <c r="E16" s="7" t="str">
        <f>IF($B16&lt;&gt;" ",IF(INDEX(meno!$F:$F,MATCH($B16,meno!$A:$A,0),1)=0," ",UPPER(INDEX(meno!$F:$F,MATCH($B16,meno!$A:$A,0),1)))," ")</f>
        <v xml:space="preserve"> </v>
      </c>
      <c r="F16" s="18" t="str">
        <f>IF($G16&lt;&gt;" ",INDEX(meno!$D:$D,MATCH(B16,meno!$A:$A,0),1)," ")</f>
        <v xml:space="preserve"> </v>
      </c>
      <c r="G16" s="5" t="str">
        <f>IF(vysl!$H16="F",IF(HOUR(cas!$B16)=9,"DNF",IF(HOUR(cas!$B16)=8,"DQ",cas!$B16))," ")</f>
        <v xml:space="preserve"> </v>
      </c>
      <c r="H16" s="7" t="str">
        <f t="shared" si="1"/>
        <v xml:space="preserve"> </v>
      </c>
      <c r="I16" s="9" t="str">
        <f>IF($G16&lt;&gt;" ",vysl!$A16," ")</f>
        <v xml:space="preserve"> </v>
      </c>
    </row>
    <row r="17" spans="1:9">
      <c r="A17" s="9" t="str">
        <f t="shared" si="0"/>
        <v xml:space="preserve"> </v>
      </c>
      <c r="B17" s="1" t="str">
        <f>IF($G17 &lt;&gt; " ",cas!A17," ")</f>
        <v xml:space="preserve"> </v>
      </c>
      <c r="C17" s="6" t="str">
        <f>IF($G17&lt;&gt;" ",INDEX(meno!$B:$B,MATCH(B17,meno!$A:$A,0),1)," ")</f>
        <v xml:space="preserve"> </v>
      </c>
      <c r="D17" s="6" t="str">
        <f>IF($G17&lt;&gt;" ",IF(INDEX(meno!$E:$E,MATCH(B17,meno!$A:$A,0),1)=0," ",INDEX(meno!$E:$E,MATCH(B17,meno!$A:$A,0),1))," ")</f>
        <v xml:space="preserve"> </v>
      </c>
      <c r="E17" s="7" t="str">
        <f>IF($B17&lt;&gt;" ",IF(INDEX(meno!$F:$F,MATCH($B17,meno!$A:$A,0),1)=0," ",UPPER(INDEX(meno!$F:$F,MATCH($B17,meno!$A:$A,0),1)))," ")</f>
        <v xml:space="preserve"> </v>
      </c>
      <c r="F17" s="18" t="str">
        <f>IF($G17&lt;&gt;" ",INDEX(meno!$D:$D,MATCH(B17,meno!$A:$A,0),1)," ")</f>
        <v xml:space="preserve"> </v>
      </c>
      <c r="G17" s="5" t="str">
        <f>IF(vysl!$H17="F",IF(HOUR(cas!$B17)=9,"DNF",IF(HOUR(cas!$B17)=8,"DQ",cas!$B17))," ")</f>
        <v xml:space="preserve"> </v>
      </c>
      <c r="H17" s="7" t="str">
        <f t="shared" si="1"/>
        <v xml:space="preserve"> </v>
      </c>
      <c r="I17" s="9" t="str">
        <f>IF($G17&lt;&gt;" ",vysl!$A17," ")</f>
        <v xml:space="preserve"> </v>
      </c>
    </row>
    <row r="18" spans="1:9">
      <c r="A18" s="9" t="str">
        <f t="shared" si="0"/>
        <v xml:space="preserve"> </v>
      </c>
      <c r="B18" s="1" t="str">
        <f>IF($G18 &lt;&gt; " ",cas!A18," ")</f>
        <v xml:space="preserve"> </v>
      </c>
      <c r="C18" s="6" t="str">
        <f>IF($G18&lt;&gt;" ",INDEX(meno!$B:$B,MATCH(B18,meno!$A:$A,0),1)," ")</f>
        <v xml:space="preserve"> </v>
      </c>
      <c r="D18" s="6" t="str">
        <f>IF($G18&lt;&gt;" ",IF(INDEX(meno!$E:$E,MATCH(B18,meno!$A:$A,0),1)=0," ",INDEX(meno!$E:$E,MATCH(B18,meno!$A:$A,0),1))," ")</f>
        <v xml:space="preserve"> </v>
      </c>
      <c r="E18" s="7" t="str">
        <f>IF($B18&lt;&gt;" ",IF(INDEX(meno!$F:$F,MATCH($B18,meno!$A:$A,0),1)=0," ",UPPER(INDEX(meno!$F:$F,MATCH($B18,meno!$A:$A,0),1)))," ")</f>
        <v xml:space="preserve"> </v>
      </c>
      <c r="F18" s="18" t="str">
        <f>IF($G18&lt;&gt;" ",INDEX(meno!$D:$D,MATCH(B18,meno!$A:$A,0),1)," ")</f>
        <v xml:space="preserve"> </v>
      </c>
      <c r="G18" s="5" t="str">
        <f>IF(vysl!$H18="F",IF(HOUR(cas!$B18)=9,"DNF",IF(HOUR(cas!$B18)=8,"DQ",cas!$B18))," ")</f>
        <v xml:space="preserve"> </v>
      </c>
      <c r="H18" s="7" t="str">
        <f t="shared" si="1"/>
        <v xml:space="preserve"> </v>
      </c>
      <c r="I18" s="9" t="str">
        <f>IF($G18&lt;&gt;" ",vysl!$A18," ")</f>
        <v xml:space="preserve"> </v>
      </c>
    </row>
    <row r="19" spans="1:9">
      <c r="A19" s="9" t="str">
        <f t="shared" si="0"/>
        <v xml:space="preserve"> </v>
      </c>
      <c r="B19" s="1" t="str">
        <f>IF($G19 &lt;&gt; " ",cas!A19," ")</f>
        <v xml:space="preserve"> </v>
      </c>
      <c r="C19" s="6" t="str">
        <f>IF($G19&lt;&gt;" ",INDEX(meno!$B:$B,MATCH(B19,meno!$A:$A,0),1)," ")</f>
        <v xml:space="preserve"> </v>
      </c>
      <c r="D19" s="6" t="str">
        <f>IF($G19&lt;&gt;" ",IF(INDEX(meno!$E:$E,MATCH(B19,meno!$A:$A,0),1)=0," ",INDEX(meno!$E:$E,MATCH(B19,meno!$A:$A,0),1))," ")</f>
        <v xml:space="preserve"> </v>
      </c>
      <c r="E19" s="7" t="str">
        <f>IF($B19&lt;&gt;" ",IF(INDEX(meno!$F:$F,MATCH($B19,meno!$A:$A,0),1)=0," ",UPPER(INDEX(meno!$F:$F,MATCH($B19,meno!$A:$A,0),1)))," ")</f>
        <v xml:space="preserve"> </v>
      </c>
      <c r="F19" s="18" t="str">
        <f>IF($G19&lt;&gt;" ",INDEX(meno!$D:$D,MATCH(B19,meno!$A:$A,0),1)," ")</f>
        <v xml:space="preserve"> </v>
      </c>
      <c r="G19" s="5" t="str">
        <f>IF(vysl!$H19="F",IF(HOUR(cas!$B19)=9,"DNF",IF(HOUR(cas!$B19)=8,"DQ",cas!$B19))," ")</f>
        <v xml:space="preserve"> </v>
      </c>
      <c r="H19" s="7" t="str">
        <f t="shared" si="1"/>
        <v xml:space="preserve"> </v>
      </c>
      <c r="I19" s="9" t="str">
        <f>IF($G19&lt;&gt;" ",vysl!$A19," ")</f>
        <v xml:space="preserve"> </v>
      </c>
    </row>
    <row r="20" spans="1:9">
      <c r="A20" s="9" t="str">
        <f t="shared" si="0"/>
        <v xml:space="preserve"> </v>
      </c>
      <c r="B20" s="1" t="str">
        <f>IF($G20 &lt;&gt; " ",cas!A20," ")</f>
        <v xml:space="preserve"> </v>
      </c>
      <c r="C20" s="6" t="str">
        <f>IF($G20&lt;&gt;" ",INDEX(meno!$B:$B,MATCH(B20,meno!$A:$A,0),1)," ")</f>
        <v xml:space="preserve"> </v>
      </c>
      <c r="D20" s="6" t="str">
        <f>IF($G20&lt;&gt;" ",IF(INDEX(meno!$E:$E,MATCH(B20,meno!$A:$A,0),1)=0," ",INDEX(meno!$E:$E,MATCH(B20,meno!$A:$A,0),1))," ")</f>
        <v xml:space="preserve"> </v>
      </c>
      <c r="E20" s="7" t="str">
        <f>IF($B20&lt;&gt;" ",IF(INDEX(meno!$F:$F,MATCH($B20,meno!$A:$A,0),1)=0," ",UPPER(INDEX(meno!$F:$F,MATCH($B20,meno!$A:$A,0),1)))," ")</f>
        <v xml:space="preserve"> </v>
      </c>
      <c r="F20" s="18" t="str">
        <f>IF($G20&lt;&gt;" ",INDEX(meno!$D:$D,MATCH(B20,meno!$A:$A,0),1)," ")</f>
        <v xml:space="preserve"> </v>
      </c>
      <c r="G20" s="5" t="str">
        <f>IF(vysl!$H20="F",IF(HOUR(cas!$B20)=9,"DNF",IF(HOUR(cas!$B20)=8,"DQ",cas!$B20))," ")</f>
        <v xml:space="preserve"> </v>
      </c>
      <c r="H20" s="7" t="str">
        <f t="shared" si="1"/>
        <v xml:space="preserve"> </v>
      </c>
      <c r="I20" s="9" t="str">
        <f>IF($G20&lt;&gt;" ",vysl!$A20," ")</f>
        <v xml:space="preserve"> </v>
      </c>
    </row>
    <row r="21" spans="1:9">
      <c r="A21" s="9" t="str">
        <f t="shared" si="0"/>
        <v xml:space="preserve"> </v>
      </c>
      <c r="B21" s="1" t="str">
        <f>IF($G21 &lt;&gt; " ",cas!A21," ")</f>
        <v xml:space="preserve"> </v>
      </c>
      <c r="C21" s="6" t="str">
        <f>IF($G21&lt;&gt;" ",INDEX(meno!$B:$B,MATCH(B21,meno!$A:$A,0),1)," ")</f>
        <v xml:space="preserve"> </v>
      </c>
      <c r="D21" s="6" t="str">
        <f>IF($G21&lt;&gt;" ",IF(INDEX(meno!$E:$E,MATCH(B21,meno!$A:$A,0),1)=0," ",INDEX(meno!$E:$E,MATCH(B21,meno!$A:$A,0),1))," ")</f>
        <v xml:space="preserve"> </v>
      </c>
      <c r="E21" s="7" t="str">
        <f>IF($B21&lt;&gt;" ",IF(INDEX(meno!$F:$F,MATCH($B21,meno!$A:$A,0),1)=0," ",UPPER(INDEX(meno!$F:$F,MATCH($B21,meno!$A:$A,0),1)))," ")</f>
        <v xml:space="preserve"> </v>
      </c>
      <c r="F21" s="18" t="str">
        <f>IF($G21&lt;&gt;" ",INDEX(meno!$D:$D,MATCH(B21,meno!$A:$A,0),1)," ")</f>
        <v xml:space="preserve"> </v>
      </c>
      <c r="G21" s="5" t="str">
        <f>IF(vysl!$H21="F",IF(HOUR(cas!$B21)=9,"DNF",IF(HOUR(cas!$B21)=8,"DQ",cas!$B21))," ")</f>
        <v xml:space="preserve"> </v>
      </c>
      <c r="H21" s="7" t="str">
        <f t="shared" si="1"/>
        <v xml:space="preserve"> </v>
      </c>
      <c r="I21" s="9" t="str">
        <f>IF($G21&lt;&gt;" ",vysl!$A21," ")</f>
        <v xml:space="preserve"> </v>
      </c>
    </row>
    <row r="22" spans="1:9">
      <c r="A22" s="9" t="str">
        <f t="shared" si="0"/>
        <v xml:space="preserve"> </v>
      </c>
      <c r="B22" s="1" t="str">
        <f>IF($G22 &lt;&gt; " ",cas!A22," ")</f>
        <v xml:space="preserve"> </v>
      </c>
      <c r="C22" s="6" t="str">
        <f>IF($G22&lt;&gt;" ",INDEX(meno!$B:$B,MATCH(B22,meno!$A:$A,0),1)," ")</f>
        <v xml:space="preserve"> </v>
      </c>
      <c r="D22" s="6" t="str">
        <f>IF($G22&lt;&gt;" ",IF(INDEX(meno!$E:$E,MATCH(B22,meno!$A:$A,0),1)=0," ",INDEX(meno!$E:$E,MATCH(B22,meno!$A:$A,0),1))," ")</f>
        <v xml:space="preserve"> </v>
      </c>
      <c r="E22" s="7" t="str">
        <f>IF($B22&lt;&gt;" ",IF(INDEX(meno!$F:$F,MATCH($B22,meno!$A:$A,0),1)=0," ",UPPER(INDEX(meno!$F:$F,MATCH($B22,meno!$A:$A,0),1)))," ")</f>
        <v xml:space="preserve"> </v>
      </c>
      <c r="F22" s="18" t="str">
        <f>IF($G22&lt;&gt;" ",INDEX(meno!$D:$D,MATCH(B22,meno!$A:$A,0),1)," ")</f>
        <v xml:space="preserve"> </v>
      </c>
      <c r="G22" s="5" t="str">
        <f>IF(vysl!$H22="F",IF(HOUR(cas!$B22)=9,"DNF",IF(HOUR(cas!$B22)=8,"DQ",cas!$B22))," ")</f>
        <v xml:space="preserve"> </v>
      </c>
      <c r="H22" s="7" t="str">
        <f t="shared" si="1"/>
        <v xml:space="preserve"> </v>
      </c>
      <c r="I22" s="9" t="str">
        <f>IF($G22&lt;&gt;" ",vysl!$A22," ")</f>
        <v xml:space="preserve"> </v>
      </c>
    </row>
    <row r="23" spans="1:9">
      <c r="A23" s="9" t="str">
        <f t="shared" si="0"/>
        <v xml:space="preserve"> </v>
      </c>
      <c r="B23" s="1" t="str">
        <f>IF($G23 &lt;&gt; " ",cas!A23," ")</f>
        <v xml:space="preserve"> </v>
      </c>
      <c r="C23" s="6" t="str">
        <f>IF($G23&lt;&gt;" ",INDEX(meno!$B:$B,MATCH(B23,meno!$A:$A,0),1)," ")</f>
        <v xml:space="preserve"> </v>
      </c>
      <c r="D23" s="6" t="str">
        <f>IF($G23&lt;&gt;" ",IF(INDEX(meno!$E:$E,MATCH(B23,meno!$A:$A,0),1)=0," ",INDEX(meno!$E:$E,MATCH(B23,meno!$A:$A,0),1))," ")</f>
        <v xml:space="preserve"> </v>
      </c>
      <c r="E23" s="7" t="str">
        <f>IF($B23&lt;&gt;" ",IF(INDEX(meno!$F:$F,MATCH($B23,meno!$A:$A,0),1)=0," ",UPPER(INDEX(meno!$F:$F,MATCH($B23,meno!$A:$A,0),1)))," ")</f>
        <v xml:space="preserve"> </v>
      </c>
      <c r="F23" s="18" t="str">
        <f>IF($G23&lt;&gt;" ",INDEX(meno!$D:$D,MATCH(B23,meno!$A:$A,0),1)," ")</f>
        <v xml:space="preserve"> </v>
      </c>
      <c r="G23" s="5" t="str">
        <f>IF(vysl!$H23="F",IF(HOUR(cas!$B23)=9,"DNF",IF(HOUR(cas!$B23)=8,"DQ",cas!$B23))," ")</f>
        <v xml:space="preserve"> </v>
      </c>
      <c r="H23" s="7" t="str">
        <f t="shared" si="1"/>
        <v xml:space="preserve"> </v>
      </c>
      <c r="I23" s="9" t="str">
        <f>IF($G23&lt;&gt;" ",vysl!$A23," ")</f>
        <v xml:space="preserve"> </v>
      </c>
    </row>
    <row r="24" spans="1:9">
      <c r="A24" s="9" t="str">
        <f t="shared" si="0"/>
        <v xml:space="preserve"> </v>
      </c>
      <c r="B24" s="1" t="str">
        <f>IF($G24 &lt;&gt; " ",cas!A24," ")</f>
        <v xml:space="preserve"> </v>
      </c>
      <c r="C24" s="6" t="str">
        <f>IF($G24&lt;&gt;" ",INDEX(meno!$B:$B,MATCH(B24,meno!$A:$A,0),1)," ")</f>
        <v xml:space="preserve"> </v>
      </c>
      <c r="D24" s="6" t="str">
        <f>IF($G24&lt;&gt;" ",IF(INDEX(meno!$E:$E,MATCH(B24,meno!$A:$A,0),1)=0," ",INDEX(meno!$E:$E,MATCH(B24,meno!$A:$A,0),1))," ")</f>
        <v xml:space="preserve"> </v>
      </c>
      <c r="E24" s="7" t="str">
        <f>IF($B24&lt;&gt;" ",IF(INDEX(meno!$F:$F,MATCH($B24,meno!$A:$A,0),1)=0," ",UPPER(INDEX(meno!$F:$F,MATCH($B24,meno!$A:$A,0),1)))," ")</f>
        <v xml:space="preserve"> </v>
      </c>
      <c r="F24" s="18" t="str">
        <f>IF($G24&lt;&gt;" ",INDEX(meno!$D:$D,MATCH(B24,meno!$A:$A,0),1)," ")</f>
        <v xml:space="preserve"> </v>
      </c>
      <c r="G24" s="5" t="str">
        <f>IF(vysl!$H24="F",IF(HOUR(cas!$B24)=9,"DNF",IF(HOUR(cas!$B24)=8,"DQ",cas!$B24))," ")</f>
        <v xml:space="preserve"> </v>
      </c>
      <c r="H24" s="7" t="str">
        <f t="shared" si="1"/>
        <v xml:space="preserve"> </v>
      </c>
      <c r="I24" s="9" t="str">
        <f>IF($G24&lt;&gt;" ",vysl!$A24," ")</f>
        <v xml:space="preserve"> </v>
      </c>
    </row>
    <row r="25" spans="1:9">
      <c r="A25" s="9" t="str">
        <f t="shared" si="0"/>
        <v xml:space="preserve"> </v>
      </c>
      <c r="B25" s="1" t="str">
        <f>IF($G25 &lt;&gt; " ",cas!A25," ")</f>
        <v xml:space="preserve"> </v>
      </c>
      <c r="C25" s="6" t="str">
        <f>IF($G25&lt;&gt;" ",INDEX(meno!$B:$B,MATCH(B25,meno!$A:$A,0),1)," ")</f>
        <v xml:space="preserve"> </v>
      </c>
      <c r="D25" s="6" t="str">
        <f>IF($G25&lt;&gt;" ",IF(INDEX(meno!$E:$E,MATCH(B25,meno!$A:$A,0),1)=0," ",INDEX(meno!$E:$E,MATCH(B25,meno!$A:$A,0),1))," ")</f>
        <v xml:space="preserve"> </v>
      </c>
      <c r="E25" s="7" t="str">
        <f>IF($B25&lt;&gt;" ",IF(INDEX(meno!$F:$F,MATCH($B25,meno!$A:$A,0),1)=0," ",UPPER(INDEX(meno!$F:$F,MATCH($B25,meno!$A:$A,0),1)))," ")</f>
        <v xml:space="preserve"> </v>
      </c>
      <c r="F25" s="18" t="str">
        <f>IF($G25&lt;&gt;" ",INDEX(meno!$D:$D,MATCH(B25,meno!$A:$A,0),1)," ")</f>
        <v xml:space="preserve"> </v>
      </c>
      <c r="G25" s="5" t="str">
        <f>IF(vysl!$H25="F",IF(HOUR(cas!$B25)=9,"DNF",IF(HOUR(cas!$B25)=8,"DQ",cas!$B25))," ")</f>
        <v xml:space="preserve"> </v>
      </c>
      <c r="H25" s="7" t="str">
        <f t="shared" si="1"/>
        <v xml:space="preserve"> </v>
      </c>
      <c r="I25" s="9" t="str">
        <f>IF($G25&lt;&gt;" ",vysl!$A25," ")</f>
        <v xml:space="preserve"> </v>
      </c>
    </row>
    <row r="26" spans="1:9">
      <c r="A26" s="9" t="str">
        <f t="shared" si="0"/>
        <v xml:space="preserve"> </v>
      </c>
      <c r="B26" s="1" t="str">
        <f>IF($G26 &lt;&gt; " ",cas!A26," ")</f>
        <v xml:space="preserve"> </v>
      </c>
      <c r="C26" s="6" t="str">
        <f>IF($G26&lt;&gt;" ",INDEX(meno!$B:$B,MATCH(B26,meno!$A:$A,0),1)," ")</f>
        <v xml:space="preserve"> </v>
      </c>
      <c r="D26" s="6" t="str">
        <f>IF($G26&lt;&gt;" ",IF(INDEX(meno!$E:$E,MATCH(B26,meno!$A:$A,0),1)=0," ",INDEX(meno!$E:$E,MATCH(B26,meno!$A:$A,0),1))," ")</f>
        <v xml:space="preserve"> </v>
      </c>
      <c r="E26" s="7" t="str">
        <f>IF($B26&lt;&gt;" ",IF(INDEX(meno!$F:$F,MATCH($B26,meno!$A:$A,0),1)=0," ",UPPER(INDEX(meno!$F:$F,MATCH($B26,meno!$A:$A,0),1)))," ")</f>
        <v xml:space="preserve"> </v>
      </c>
      <c r="F26" s="18" t="str">
        <f>IF($G26&lt;&gt;" ",INDEX(meno!$D:$D,MATCH(B26,meno!$A:$A,0),1)," ")</f>
        <v xml:space="preserve"> </v>
      </c>
      <c r="G26" s="5" t="str">
        <f>IF(vysl!$H26="F",IF(HOUR(cas!$B26)=9,"DNF",IF(HOUR(cas!$B26)=8,"DQ",cas!$B26))," ")</f>
        <v xml:space="preserve"> </v>
      </c>
      <c r="H26" s="7" t="str">
        <f t="shared" si="1"/>
        <v xml:space="preserve"> </v>
      </c>
      <c r="I26" s="9" t="str">
        <f>IF($G26&lt;&gt;" ",vysl!$A26," ")</f>
        <v xml:space="preserve"> </v>
      </c>
    </row>
    <row r="27" spans="1:9">
      <c r="A27" s="9" t="str">
        <f t="shared" si="0"/>
        <v xml:space="preserve"> </v>
      </c>
      <c r="B27" s="1" t="str">
        <f>IF($G27 &lt;&gt; " ",cas!A27," ")</f>
        <v xml:space="preserve"> </v>
      </c>
      <c r="C27" s="6" t="str">
        <f>IF($G27&lt;&gt;" ",INDEX(meno!$B:$B,MATCH(B27,meno!$A:$A,0),1)," ")</f>
        <v xml:space="preserve"> </v>
      </c>
      <c r="D27" s="6" t="str">
        <f>IF($G27&lt;&gt;" ",IF(INDEX(meno!$E:$E,MATCH(B27,meno!$A:$A,0),1)=0," ",INDEX(meno!$E:$E,MATCH(B27,meno!$A:$A,0),1))," ")</f>
        <v xml:space="preserve"> </v>
      </c>
      <c r="E27" s="7" t="str">
        <f>IF($B27&lt;&gt;" ",IF(INDEX(meno!$F:$F,MATCH($B27,meno!$A:$A,0),1)=0," ",UPPER(INDEX(meno!$F:$F,MATCH($B27,meno!$A:$A,0),1)))," ")</f>
        <v xml:space="preserve"> </v>
      </c>
      <c r="F27" s="18" t="str">
        <f>IF($G27&lt;&gt;" ",INDEX(meno!$D:$D,MATCH(B27,meno!$A:$A,0),1)," ")</f>
        <v xml:space="preserve"> </v>
      </c>
      <c r="G27" s="5" t="str">
        <f>IF(vysl!$H27="F",IF(HOUR(cas!$B27)=9,"DNF",IF(HOUR(cas!$B27)=8,"DQ",cas!$B27))," ")</f>
        <v xml:space="preserve"> </v>
      </c>
      <c r="H27" s="7" t="str">
        <f t="shared" si="1"/>
        <v xml:space="preserve"> </v>
      </c>
      <c r="I27" s="9" t="str">
        <f>IF($G27&lt;&gt;" ",vysl!$A27," ")</f>
        <v xml:space="preserve"> </v>
      </c>
    </row>
    <row r="28" spans="1:9">
      <c r="A28" s="9" t="str">
        <f t="shared" si="0"/>
        <v xml:space="preserve"> </v>
      </c>
      <c r="B28" s="1" t="str">
        <f>IF($G28 &lt;&gt; " ",cas!A28," ")</f>
        <v xml:space="preserve"> </v>
      </c>
      <c r="C28" s="6" t="str">
        <f>IF($G28&lt;&gt;" ",INDEX(meno!$B:$B,MATCH(B28,meno!$A:$A,0),1)," ")</f>
        <v xml:space="preserve"> </v>
      </c>
      <c r="D28" s="6" t="str">
        <f>IF($G28&lt;&gt;" ",IF(INDEX(meno!$E:$E,MATCH(B28,meno!$A:$A,0),1)=0," ",INDEX(meno!$E:$E,MATCH(B28,meno!$A:$A,0),1))," ")</f>
        <v xml:space="preserve"> </v>
      </c>
      <c r="E28" s="7" t="str">
        <f>IF($B28&lt;&gt;" ",IF(INDEX(meno!$F:$F,MATCH($B28,meno!$A:$A,0),1)=0," ",UPPER(INDEX(meno!$F:$F,MATCH($B28,meno!$A:$A,0),1)))," ")</f>
        <v xml:space="preserve"> </v>
      </c>
      <c r="F28" s="18" t="str">
        <f>IF($G28&lt;&gt;" ",INDEX(meno!$D:$D,MATCH(B28,meno!$A:$A,0),1)," ")</f>
        <v xml:space="preserve"> </v>
      </c>
      <c r="G28" s="5" t="str">
        <f>IF(vysl!$H28="F",IF(HOUR(cas!$B28)=9,"DNF",IF(HOUR(cas!$B28)=8,"DQ",cas!$B28))," ")</f>
        <v xml:space="preserve"> </v>
      </c>
      <c r="H28" s="7" t="str">
        <f t="shared" si="1"/>
        <v xml:space="preserve"> </v>
      </c>
      <c r="I28" s="9" t="str">
        <f>IF($G28&lt;&gt;" ",vysl!$A28," ")</f>
        <v xml:space="preserve"> </v>
      </c>
    </row>
    <row r="29" spans="1:9">
      <c r="A29" s="9" t="str">
        <f t="shared" si="0"/>
        <v xml:space="preserve"> </v>
      </c>
      <c r="B29" s="1" t="str">
        <f>IF($G29 &lt;&gt; " ",cas!A29," ")</f>
        <v xml:space="preserve"> </v>
      </c>
      <c r="C29" s="6" t="str">
        <f>IF($G29&lt;&gt;" ",INDEX(meno!$B:$B,MATCH(B29,meno!$A:$A,0),1)," ")</f>
        <v xml:space="preserve"> </v>
      </c>
      <c r="D29" s="6" t="str">
        <f>IF($G29&lt;&gt;" ",IF(INDEX(meno!$E:$E,MATCH(B29,meno!$A:$A,0),1)=0," ",INDEX(meno!$E:$E,MATCH(B29,meno!$A:$A,0),1))," ")</f>
        <v xml:space="preserve"> </v>
      </c>
      <c r="E29" s="7" t="str">
        <f>IF($B29&lt;&gt;" ",IF(INDEX(meno!$F:$F,MATCH($B29,meno!$A:$A,0),1)=0," ",UPPER(INDEX(meno!$F:$F,MATCH($B29,meno!$A:$A,0),1)))," ")</f>
        <v xml:space="preserve"> </v>
      </c>
      <c r="F29" s="18" t="str">
        <f>IF($G29&lt;&gt;" ",INDEX(meno!$D:$D,MATCH(B29,meno!$A:$A,0),1)," ")</f>
        <v xml:space="preserve"> </v>
      </c>
      <c r="G29" s="5" t="str">
        <f>IF(vysl!$H29="F",IF(HOUR(cas!$B29)=9,"DNF",IF(HOUR(cas!$B29)=8,"DQ",cas!$B29))," ")</f>
        <v xml:space="preserve"> </v>
      </c>
      <c r="H29" s="7" t="str">
        <f t="shared" si="1"/>
        <v xml:space="preserve"> </v>
      </c>
      <c r="I29" s="9" t="str">
        <f>IF($G29&lt;&gt;" ",vysl!$A29," ")</f>
        <v xml:space="preserve"> </v>
      </c>
    </row>
    <row r="30" spans="1:9">
      <c r="A30" s="9" t="str">
        <f t="shared" si="0"/>
        <v xml:space="preserve"> </v>
      </c>
      <c r="B30" s="1" t="str">
        <f>IF($G30 &lt;&gt; " ",cas!A30," ")</f>
        <v xml:space="preserve"> </v>
      </c>
      <c r="C30" s="6" t="str">
        <f>IF($G30&lt;&gt;" ",INDEX(meno!$B:$B,MATCH(B30,meno!$A:$A,0),1)," ")</f>
        <v xml:space="preserve"> </v>
      </c>
      <c r="D30" s="6" t="str">
        <f>IF($G30&lt;&gt;" ",IF(INDEX(meno!$E:$E,MATCH(B30,meno!$A:$A,0),1)=0," ",INDEX(meno!$E:$E,MATCH(B30,meno!$A:$A,0),1))," ")</f>
        <v xml:space="preserve"> </v>
      </c>
      <c r="E30" s="7" t="str">
        <f>IF($B30&lt;&gt;" ",IF(INDEX(meno!$F:$F,MATCH($B30,meno!$A:$A,0),1)=0," ",UPPER(INDEX(meno!$F:$F,MATCH($B30,meno!$A:$A,0),1)))," ")</f>
        <v xml:space="preserve"> </v>
      </c>
      <c r="F30" s="18" t="str">
        <f>IF($G30&lt;&gt;" ",INDEX(meno!$D:$D,MATCH(B30,meno!$A:$A,0),1)," ")</f>
        <v xml:space="preserve"> </v>
      </c>
      <c r="G30" s="5" t="str">
        <f>IF(vysl!$H30="F",IF(HOUR(cas!$B30)=9,"DNF",IF(HOUR(cas!$B30)=8,"DQ",cas!$B30))," ")</f>
        <v xml:space="preserve"> </v>
      </c>
      <c r="H30" s="7" t="str">
        <f t="shared" si="1"/>
        <v xml:space="preserve"> </v>
      </c>
      <c r="I30" s="9" t="str">
        <f>IF($G30&lt;&gt;" ",vysl!$A30," ")</f>
        <v xml:space="preserve"> </v>
      </c>
    </row>
    <row r="31" spans="1:9">
      <c r="A31" s="9" t="str">
        <f t="shared" si="0"/>
        <v xml:space="preserve"> </v>
      </c>
      <c r="B31" s="1" t="str">
        <f>IF($G31 &lt;&gt; " ",cas!A31," ")</f>
        <v xml:space="preserve"> </v>
      </c>
      <c r="C31" s="6" t="str">
        <f>IF($G31&lt;&gt;" ",INDEX(meno!$B:$B,MATCH(B31,meno!$A:$A,0),1)," ")</f>
        <v xml:space="preserve"> </v>
      </c>
      <c r="D31" s="6" t="str">
        <f>IF($G31&lt;&gt;" ",IF(INDEX(meno!$E:$E,MATCH(B31,meno!$A:$A,0),1)=0," ",INDEX(meno!$E:$E,MATCH(B31,meno!$A:$A,0),1))," ")</f>
        <v xml:space="preserve"> </v>
      </c>
      <c r="E31" s="7" t="str">
        <f>IF($B31&lt;&gt;" ",IF(INDEX(meno!$F:$F,MATCH($B31,meno!$A:$A,0),1)=0," ",UPPER(INDEX(meno!$F:$F,MATCH($B31,meno!$A:$A,0),1)))," ")</f>
        <v xml:space="preserve"> </v>
      </c>
      <c r="F31" s="18" t="str">
        <f>IF($G31&lt;&gt;" ",INDEX(meno!$D:$D,MATCH(B31,meno!$A:$A,0),1)," ")</f>
        <v xml:space="preserve"> </v>
      </c>
      <c r="G31" s="5" t="str">
        <f>IF(vysl!$H31="F",IF(HOUR(cas!$B31)=9,"DNF",IF(HOUR(cas!$B31)=8,"DQ",cas!$B31))," ")</f>
        <v xml:space="preserve"> </v>
      </c>
      <c r="H31" s="7" t="str">
        <f t="shared" si="1"/>
        <v xml:space="preserve"> </v>
      </c>
      <c r="I31" s="9" t="str">
        <f>IF($G31&lt;&gt;" ",vysl!$A31," ")</f>
        <v xml:space="preserve"> </v>
      </c>
    </row>
    <row r="32" spans="1:9">
      <c r="A32" s="9" t="str">
        <f t="shared" si="0"/>
        <v xml:space="preserve"> </v>
      </c>
      <c r="B32" s="1" t="str">
        <f>IF($G32 &lt;&gt; " ",cas!A32," ")</f>
        <v xml:space="preserve"> </v>
      </c>
      <c r="C32" s="6" t="str">
        <f>IF($G32&lt;&gt;" ",INDEX(meno!$B:$B,MATCH(B32,meno!$A:$A,0),1)," ")</f>
        <v xml:space="preserve"> </v>
      </c>
      <c r="D32" s="6" t="str">
        <f>IF($G32&lt;&gt;" ",IF(INDEX(meno!$E:$E,MATCH(B32,meno!$A:$A,0),1)=0," ",INDEX(meno!$E:$E,MATCH(B32,meno!$A:$A,0),1))," ")</f>
        <v xml:space="preserve"> </v>
      </c>
      <c r="E32" s="7" t="str">
        <f>IF($B32&lt;&gt;" ",IF(INDEX(meno!$F:$F,MATCH($B32,meno!$A:$A,0),1)=0," ",UPPER(INDEX(meno!$F:$F,MATCH($B32,meno!$A:$A,0),1)))," ")</f>
        <v xml:space="preserve"> </v>
      </c>
      <c r="F32" s="18" t="str">
        <f>IF($G32&lt;&gt;" ",INDEX(meno!$D:$D,MATCH(B32,meno!$A:$A,0),1)," ")</f>
        <v xml:space="preserve"> </v>
      </c>
      <c r="G32" s="5" t="str">
        <f>IF(vysl!$H32="F",IF(HOUR(cas!$B32)=9,"DNF",IF(HOUR(cas!$B32)=8,"DQ",cas!$B32))," ")</f>
        <v xml:space="preserve"> </v>
      </c>
      <c r="H32" s="7" t="str">
        <f t="shared" si="1"/>
        <v xml:space="preserve"> </v>
      </c>
      <c r="I32" s="9" t="str">
        <f>IF($G32&lt;&gt;" ",vysl!$A32," ")</f>
        <v xml:space="preserve"> </v>
      </c>
    </row>
    <row r="33" spans="1:9">
      <c r="A33" s="9" t="str">
        <f t="shared" si="0"/>
        <v xml:space="preserve"> </v>
      </c>
      <c r="B33" s="1" t="str">
        <f>IF($G33 &lt;&gt; " ",cas!A33," ")</f>
        <v xml:space="preserve"> </v>
      </c>
      <c r="C33" s="6" t="str">
        <f>IF($G33&lt;&gt;" ",INDEX(meno!$B:$B,MATCH(B33,meno!$A:$A,0),1)," ")</f>
        <v xml:space="preserve"> </v>
      </c>
      <c r="D33" s="6" t="str">
        <f>IF($G33&lt;&gt;" ",IF(INDEX(meno!$E:$E,MATCH(B33,meno!$A:$A,0),1)=0," ",INDEX(meno!$E:$E,MATCH(B33,meno!$A:$A,0),1))," ")</f>
        <v xml:space="preserve"> </v>
      </c>
      <c r="E33" s="7" t="str">
        <f>IF($B33&lt;&gt;" ",IF(INDEX(meno!$F:$F,MATCH($B33,meno!$A:$A,0),1)=0," ",UPPER(INDEX(meno!$F:$F,MATCH($B33,meno!$A:$A,0),1)))," ")</f>
        <v xml:space="preserve"> </v>
      </c>
      <c r="F33" s="18" t="str">
        <f>IF($G33&lt;&gt;" ",INDEX(meno!$D:$D,MATCH(B33,meno!$A:$A,0),1)," ")</f>
        <v xml:space="preserve"> </v>
      </c>
      <c r="G33" s="5" t="str">
        <f>IF(vysl!$H33="F",IF(HOUR(cas!$B33)=9,"DNF",IF(HOUR(cas!$B33)=8,"DQ",cas!$B33))," ")</f>
        <v xml:space="preserve"> </v>
      </c>
      <c r="H33" s="7" t="str">
        <f t="shared" si="1"/>
        <v xml:space="preserve"> </v>
      </c>
      <c r="I33" s="9" t="str">
        <f>IF($G33&lt;&gt;" ",vysl!$A33," ")</f>
        <v xml:space="preserve"> </v>
      </c>
    </row>
    <row r="34" spans="1:9">
      <c r="A34" s="9" t="str">
        <f t="shared" si="0"/>
        <v xml:space="preserve"> </v>
      </c>
      <c r="B34" s="1" t="str">
        <f>IF($G34 &lt;&gt; " ",cas!A34," ")</f>
        <v xml:space="preserve"> </v>
      </c>
      <c r="C34" s="6" t="str">
        <f>IF($G34&lt;&gt;" ",INDEX(meno!$B:$B,MATCH(B34,meno!$A:$A,0),1)," ")</f>
        <v xml:space="preserve"> </v>
      </c>
      <c r="D34" s="6" t="str">
        <f>IF($G34&lt;&gt;" ",IF(INDEX(meno!$E:$E,MATCH(B34,meno!$A:$A,0),1)=0," ",INDEX(meno!$E:$E,MATCH(B34,meno!$A:$A,0),1))," ")</f>
        <v xml:space="preserve"> </v>
      </c>
      <c r="E34" s="7" t="str">
        <f>IF($B34&lt;&gt;" ",IF(INDEX(meno!$F:$F,MATCH($B34,meno!$A:$A,0),1)=0," ",UPPER(INDEX(meno!$F:$F,MATCH($B34,meno!$A:$A,0),1)))," ")</f>
        <v xml:space="preserve"> </v>
      </c>
      <c r="F34" s="18" t="str">
        <f>IF($G34&lt;&gt;" ",INDEX(meno!$D:$D,MATCH(B34,meno!$A:$A,0),1)," ")</f>
        <v xml:space="preserve"> </v>
      </c>
      <c r="G34" s="5" t="str">
        <f>IF(vysl!$H34="F",IF(HOUR(cas!$B34)=9,"DNF",IF(HOUR(cas!$B34)=8,"DQ",cas!$B34))," ")</f>
        <v xml:space="preserve"> </v>
      </c>
      <c r="H34" s="7" t="str">
        <f t="shared" si="1"/>
        <v xml:space="preserve"> </v>
      </c>
      <c r="I34" s="9" t="str">
        <f>IF($G34&lt;&gt;" ",vysl!$A34," ")</f>
        <v xml:space="preserve"> </v>
      </c>
    </row>
    <row r="35" spans="1:9">
      <c r="A35" s="9" t="str">
        <f t="shared" si="0"/>
        <v xml:space="preserve"> </v>
      </c>
      <c r="B35" s="1" t="str">
        <f>IF($G35 &lt;&gt; " ",cas!A35," ")</f>
        <v xml:space="preserve"> </v>
      </c>
      <c r="C35" s="6" t="str">
        <f>IF($G35&lt;&gt;" ",INDEX(meno!$B:$B,MATCH(B35,meno!$A:$A,0),1)," ")</f>
        <v xml:space="preserve"> </v>
      </c>
      <c r="D35" s="6" t="str">
        <f>IF($G35&lt;&gt;" ",IF(INDEX(meno!$E:$E,MATCH(B35,meno!$A:$A,0),1)=0," ",INDEX(meno!$E:$E,MATCH(B35,meno!$A:$A,0),1))," ")</f>
        <v xml:space="preserve"> </v>
      </c>
      <c r="E35" s="7" t="str">
        <f>IF($B35&lt;&gt;" ",IF(INDEX(meno!$F:$F,MATCH($B35,meno!$A:$A,0),1)=0," ",UPPER(INDEX(meno!$F:$F,MATCH($B35,meno!$A:$A,0),1)))," ")</f>
        <v xml:space="preserve"> </v>
      </c>
      <c r="F35" s="18" t="str">
        <f>IF($G35&lt;&gt;" ",INDEX(meno!$D:$D,MATCH(B35,meno!$A:$A,0),1)," ")</f>
        <v xml:space="preserve"> </v>
      </c>
      <c r="G35" s="5" t="str">
        <f>IF(vysl!$H35="F",IF(HOUR(cas!$B35)=9,"DNF",IF(HOUR(cas!$B35)=8,"DQ",cas!$B35))," ")</f>
        <v xml:space="preserve"> </v>
      </c>
      <c r="H35" s="7" t="str">
        <f t="shared" si="1"/>
        <v xml:space="preserve"> </v>
      </c>
      <c r="I35" s="9" t="str">
        <f>IF($G35&lt;&gt;" ",vysl!$A35," ")</f>
        <v xml:space="preserve"> </v>
      </c>
    </row>
    <row r="36" spans="1:9">
      <c r="A36" s="9" t="str">
        <f t="shared" si="0"/>
        <v xml:space="preserve"> </v>
      </c>
      <c r="B36" s="1" t="str">
        <f>IF($G36 &lt;&gt; " ",cas!A36," ")</f>
        <v xml:space="preserve"> </v>
      </c>
      <c r="C36" s="6" t="str">
        <f>IF($G36&lt;&gt;" ",INDEX(meno!$B:$B,MATCH(B36,meno!$A:$A,0),1)," ")</f>
        <v xml:space="preserve"> </v>
      </c>
      <c r="D36" s="6" t="str">
        <f>IF($G36&lt;&gt;" ",IF(INDEX(meno!$E:$E,MATCH(B36,meno!$A:$A,0),1)=0," ",INDEX(meno!$E:$E,MATCH(B36,meno!$A:$A,0),1))," ")</f>
        <v xml:space="preserve"> </v>
      </c>
      <c r="E36" s="7" t="str">
        <f>IF($B36&lt;&gt;" ",IF(INDEX(meno!$F:$F,MATCH($B36,meno!$A:$A,0),1)=0," ",UPPER(INDEX(meno!$F:$F,MATCH($B36,meno!$A:$A,0),1)))," ")</f>
        <v xml:space="preserve"> </v>
      </c>
      <c r="F36" s="18" t="str">
        <f>IF($G36&lt;&gt;" ",INDEX(meno!$D:$D,MATCH(B36,meno!$A:$A,0),1)," ")</f>
        <v xml:space="preserve"> </v>
      </c>
      <c r="G36" s="5" t="str">
        <f>IF(vysl!$H36="F",IF(HOUR(cas!$B36)=9,"DNF",IF(HOUR(cas!$B36)=8,"DQ",cas!$B36))," ")</f>
        <v xml:space="preserve"> </v>
      </c>
      <c r="H36" s="7" t="str">
        <f t="shared" si="1"/>
        <v xml:space="preserve"> </v>
      </c>
      <c r="I36" s="9" t="str">
        <f>IF($G36&lt;&gt;" ",vysl!$A36," ")</f>
        <v xml:space="preserve"> </v>
      </c>
    </row>
    <row r="37" spans="1:9">
      <c r="A37" s="9" t="str">
        <f t="shared" si="0"/>
        <v xml:space="preserve"> </v>
      </c>
      <c r="B37" s="1" t="str">
        <f>IF($G37 &lt;&gt; " ",cas!A37," ")</f>
        <v xml:space="preserve"> </v>
      </c>
      <c r="C37" s="6" t="str">
        <f>IF($G37&lt;&gt;" ",INDEX(meno!$B:$B,MATCH(B37,meno!$A:$A,0),1)," ")</f>
        <v xml:space="preserve"> </v>
      </c>
      <c r="D37" s="6" t="str">
        <f>IF($G37&lt;&gt;" ",IF(INDEX(meno!$E:$E,MATCH(B37,meno!$A:$A,0),1)=0," ",INDEX(meno!$E:$E,MATCH(B37,meno!$A:$A,0),1))," ")</f>
        <v xml:space="preserve"> </v>
      </c>
      <c r="E37" s="7" t="str">
        <f>IF($B37&lt;&gt;" ",IF(INDEX(meno!$F:$F,MATCH($B37,meno!$A:$A,0),1)=0," ",UPPER(INDEX(meno!$F:$F,MATCH($B37,meno!$A:$A,0),1)))," ")</f>
        <v xml:space="preserve"> </v>
      </c>
      <c r="F37" s="18" t="str">
        <f>IF($G37&lt;&gt;" ",INDEX(meno!$D:$D,MATCH(B37,meno!$A:$A,0),1)," ")</f>
        <v xml:space="preserve"> </v>
      </c>
      <c r="G37" s="5" t="str">
        <f>IF(vysl!$H37="F",IF(HOUR(cas!$B37)=9,"DNF",IF(HOUR(cas!$B37)=8,"DQ",cas!$B37))," ")</f>
        <v xml:space="preserve"> </v>
      </c>
      <c r="H37" s="7" t="str">
        <f t="shared" si="1"/>
        <v xml:space="preserve"> </v>
      </c>
      <c r="I37" s="9" t="str">
        <f>IF($G37&lt;&gt;" ",vysl!$A37," ")</f>
        <v xml:space="preserve"> </v>
      </c>
    </row>
    <row r="38" spans="1:9">
      <c r="A38" s="9" t="str">
        <f t="shared" si="0"/>
        <v xml:space="preserve"> </v>
      </c>
      <c r="B38" s="1" t="str">
        <f>IF($G38 &lt;&gt; " ",cas!A38," ")</f>
        <v xml:space="preserve"> </v>
      </c>
      <c r="C38" s="6" t="str">
        <f>IF($G38&lt;&gt;" ",INDEX(meno!$B:$B,MATCH(B38,meno!$A:$A,0),1)," ")</f>
        <v xml:space="preserve"> </v>
      </c>
      <c r="D38" s="6" t="str">
        <f>IF($G38&lt;&gt;" ",IF(INDEX(meno!$E:$E,MATCH(B38,meno!$A:$A,0),1)=0," ",INDEX(meno!$E:$E,MATCH(B38,meno!$A:$A,0),1))," ")</f>
        <v xml:space="preserve"> </v>
      </c>
      <c r="E38" s="7" t="str">
        <f>IF($B38&lt;&gt;" ",IF(INDEX(meno!$F:$F,MATCH($B38,meno!$A:$A,0),1)=0," ",UPPER(INDEX(meno!$F:$F,MATCH($B38,meno!$A:$A,0),1)))," ")</f>
        <v xml:space="preserve"> </v>
      </c>
      <c r="F38" s="18" t="str">
        <f>IF($G38&lt;&gt;" ",INDEX(meno!$D:$D,MATCH(B38,meno!$A:$A,0),1)," ")</f>
        <v xml:space="preserve"> </v>
      </c>
      <c r="G38" s="5" t="str">
        <f>IF(vysl!$H38="F",IF(HOUR(cas!$B38)=9,"DNF",IF(HOUR(cas!$B38)=8,"DQ",cas!$B38))," ")</f>
        <v xml:space="preserve"> </v>
      </c>
      <c r="H38" s="7" t="str">
        <f t="shared" si="1"/>
        <v xml:space="preserve"> </v>
      </c>
      <c r="I38" s="9" t="str">
        <f>IF($G38&lt;&gt;" ",vysl!$A38," ")</f>
        <v xml:space="preserve"> </v>
      </c>
    </row>
    <row r="39" spans="1:9">
      <c r="A39" s="9" t="str">
        <f t="shared" si="0"/>
        <v xml:space="preserve"> </v>
      </c>
      <c r="B39" s="1" t="str">
        <f>IF($G39 &lt;&gt; " ",cas!A39," ")</f>
        <v xml:space="preserve"> </v>
      </c>
      <c r="C39" s="6" t="str">
        <f>IF($G39&lt;&gt;" ",INDEX(meno!$B:$B,MATCH(B39,meno!$A:$A,0),1)," ")</f>
        <v xml:space="preserve"> </v>
      </c>
      <c r="D39" s="6" t="str">
        <f>IF($G39&lt;&gt;" ",IF(INDEX(meno!$E:$E,MATCH(B39,meno!$A:$A,0),1)=0," ",INDEX(meno!$E:$E,MATCH(B39,meno!$A:$A,0),1))," ")</f>
        <v xml:space="preserve"> </v>
      </c>
      <c r="E39" s="7" t="str">
        <f>IF($B39&lt;&gt;" ",IF(INDEX(meno!$F:$F,MATCH($B39,meno!$A:$A,0),1)=0," ",UPPER(INDEX(meno!$F:$F,MATCH($B39,meno!$A:$A,0),1)))," ")</f>
        <v xml:space="preserve"> </v>
      </c>
      <c r="F39" s="18" t="str">
        <f>IF($G39&lt;&gt;" ",INDEX(meno!$D:$D,MATCH(B39,meno!$A:$A,0),1)," ")</f>
        <v xml:space="preserve"> </v>
      </c>
      <c r="G39" s="5" t="str">
        <f>IF(vysl!$H39="F",IF(HOUR(cas!$B39)=9,"DNF",IF(HOUR(cas!$B39)=8,"DQ",cas!$B39))," ")</f>
        <v xml:space="preserve"> </v>
      </c>
      <c r="H39" s="7" t="str">
        <f t="shared" si="1"/>
        <v xml:space="preserve"> </v>
      </c>
      <c r="I39" s="9" t="str">
        <f>IF($G39&lt;&gt;" ",vysl!$A39," ")</f>
        <v xml:space="preserve"> </v>
      </c>
    </row>
    <row r="40" spans="1:9">
      <c r="A40" s="9" t="str">
        <f t="shared" si="0"/>
        <v xml:space="preserve"> </v>
      </c>
      <c r="B40" s="1" t="str">
        <f>IF($G40 &lt;&gt; " ",cas!A40," ")</f>
        <v xml:space="preserve"> </v>
      </c>
      <c r="C40" s="6" t="str">
        <f>IF($G40&lt;&gt;" ",INDEX(meno!$B:$B,MATCH(B40,meno!$A:$A,0),1)," ")</f>
        <v xml:space="preserve"> </v>
      </c>
      <c r="D40" s="6" t="str">
        <f>IF($G40&lt;&gt;" ",IF(INDEX(meno!$E:$E,MATCH(B40,meno!$A:$A,0),1)=0," ",INDEX(meno!$E:$E,MATCH(B40,meno!$A:$A,0),1))," ")</f>
        <v xml:space="preserve"> </v>
      </c>
      <c r="E40" s="7" t="str">
        <f>IF($B40&lt;&gt;" ",IF(INDEX(meno!$F:$F,MATCH($B40,meno!$A:$A,0),1)=0," ",UPPER(INDEX(meno!$F:$F,MATCH($B40,meno!$A:$A,0),1)))," ")</f>
        <v xml:space="preserve"> </v>
      </c>
      <c r="F40" s="18" t="str">
        <f>IF($G40&lt;&gt;" ",INDEX(meno!$D:$D,MATCH(B40,meno!$A:$A,0),1)," ")</f>
        <v xml:space="preserve"> </v>
      </c>
      <c r="G40" s="5" t="str">
        <f>IF(vysl!$H40="F",IF(HOUR(cas!$B40)=9,"DNF",IF(HOUR(cas!$B40)=8,"DQ",cas!$B40))," ")</f>
        <v xml:space="preserve"> </v>
      </c>
      <c r="H40" s="7" t="str">
        <f t="shared" si="1"/>
        <v xml:space="preserve"> </v>
      </c>
      <c r="I40" s="9" t="str">
        <f>IF($G40&lt;&gt;" ",vysl!$A40," ")</f>
        <v xml:space="preserve"> </v>
      </c>
    </row>
    <row r="41" spans="1:9">
      <c r="A41" s="9" t="str">
        <f t="shared" si="0"/>
        <v xml:space="preserve"> </v>
      </c>
      <c r="B41" s="1" t="str">
        <f>IF($G41 &lt;&gt; " ",cas!A41," ")</f>
        <v xml:space="preserve"> </v>
      </c>
      <c r="C41" s="6" t="str">
        <f>IF($G41&lt;&gt;" ",INDEX(meno!$B:$B,MATCH(B41,meno!$A:$A,0),1)," ")</f>
        <v xml:space="preserve"> </v>
      </c>
      <c r="D41" s="6" t="str">
        <f>IF($G41&lt;&gt;" ",IF(INDEX(meno!$E:$E,MATCH(B41,meno!$A:$A,0),1)=0," ",INDEX(meno!$E:$E,MATCH(B41,meno!$A:$A,0),1))," ")</f>
        <v xml:space="preserve"> </v>
      </c>
      <c r="E41" s="7" t="str">
        <f>IF($B41&lt;&gt;" ",IF(INDEX(meno!$F:$F,MATCH($B41,meno!$A:$A,0),1)=0," ",UPPER(INDEX(meno!$F:$F,MATCH($B41,meno!$A:$A,0),1)))," ")</f>
        <v xml:space="preserve"> </v>
      </c>
      <c r="F41" s="18" t="str">
        <f>IF($G41&lt;&gt;" ",INDEX(meno!$D:$D,MATCH(B41,meno!$A:$A,0),1)," ")</f>
        <v xml:space="preserve"> </v>
      </c>
      <c r="G41" s="5" t="str">
        <f>IF(vysl!$H41="F",IF(HOUR(cas!$B41)=9,"DNF",IF(HOUR(cas!$B41)=8,"DQ",cas!$B41))," ")</f>
        <v xml:space="preserve"> </v>
      </c>
      <c r="H41" s="7" t="str">
        <f t="shared" si="1"/>
        <v xml:space="preserve"> </v>
      </c>
      <c r="I41" s="9" t="str">
        <f>IF($G41&lt;&gt;" ",vysl!$A41," ")</f>
        <v xml:space="preserve"> </v>
      </c>
    </row>
    <row r="42" spans="1:9">
      <c r="A42" s="9" t="str">
        <f t="shared" si="0"/>
        <v xml:space="preserve"> </v>
      </c>
      <c r="B42" s="1" t="str">
        <f>IF($G42 &lt;&gt; " ",cas!A42," ")</f>
        <v xml:space="preserve"> </v>
      </c>
      <c r="C42" s="6" t="str">
        <f>IF($G42&lt;&gt;" ",INDEX(meno!$B:$B,MATCH(B42,meno!$A:$A,0),1)," ")</f>
        <v xml:space="preserve"> </v>
      </c>
      <c r="D42" s="6" t="str">
        <f>IF($G42&lt;&gt;" ",IF(INDEX(meno!$E:$E,MATCH(B42,meno!$A:$A,0),1)=0," ",INDEX(meno!$E:$E,MATCH(B42,meno!$A:$A,0),1))," ")</f>
        <v xml:space="preserve"> </v>
      </c>
      <c r="E42" s="7" t="str">
        <f>IF($B42&lt;&gt;" ",IF(INDEX(meno!$F:$F,MATCH($B42,meno!$A:$A,0),1)=0," ",UPPER(INDEX(meno!$F:$F,MATCH($B42,meno!$A:$A,0),1)))," ")</f>
        <v xml:space="preserve"> </v>
      </c>
      <c r="F42" s="18" t="str">
        <f>IF($G42&lt;&gt;" ",INDEX(meno!$D:$D,MATCH(B42,meno!$A:$A,0),1)," ")</f>
        <v xml:space="preserve"> </v>
      </c>
      <c r="G42" s="5" t="str">
        <f>IF(vysl!$H42="F",IF(HOUR(cas!$B42)=9,"DNF",IF(HOUR(cas!$B42)=8,"DQ",cas!$B42))," ")</f>
        <v xml:space="preserve"> </v>
      </c>
      <c r="H42" s="7" t="str">
        <f t="shared" si="1"/>
        <v xml:space="preserve"> </v>
      </c>
      <c r="I42" s="9" t="str">
        <f>IF($G42&lt;&gt;" ",vysl!$A42," ")</f>
        <v xml:space="preserve"> </v>
      </c>
    </row>
    <row r="43" spans="1:9">
      <c r="A43" s="9" t="str">
        <f t="shared" si="0"/>
        <v xml:space="preserve"> </v>
      </c>
      <c r="B43" s="1" t="str">
        <f>IF($G43 &lt;&gt; " ",cas!A43," ")</f>
        <v xml:space="preserve"> </v>
      </c>
      <c r="C43" s="6" t="str">
        <f>IF($G43&lt;&gt;" ",INDEX(meno!$B:$B,MATCH(B43,meno!$A:$A,0),1)," ")</f>
        <v xml:space="preserve"> </v>
      </c>
      <c r="D43" s="6" t="str">
        <f>IF($G43&lt;&gt;" ",IF(INDEX(meno!$E:$E,MATCH(B43,meno!$A:$A,0),1)=0," ",INDEX(meno!$E:$E,MATCH(B43,meno!$A:$A,0),1))," ")</f>
        <v xml:space="preserve"> </v>
      </c>
      <c r="E43" s="7" t="str">
        <f>IF($B43&lt;&gt;" ",IF(INDEX(meno!$F:$F,MATCH($B43,meno!$A:$A,0),1)=0," ",UPPER(INDEX(meno!$F:$F,MATCH($B43,meno!$A:$A,0),1)))," ")</f>
        <v xml:space="preserve"> </v>
      </c>
      <c r="F43" s="18" t="str">
        <f>IF($G43&lt;&gt;" ",INDEX(meno!$D:$D,MATCH(B43,meno!$A:$A,0),1)," ")</f>
        <v xml:space="preserve"> </v>
      </c>
      <c r="G43" s="5" t="str">
        <f>IF(vysl!$H43="F",IF(HOUR(cas!$B43)=9,"DNF",IF(HOUR(cas!$B43)=8,"DQ",cas!$B43))," ")</f>
        <v xml:space="preserve"> </v>
      </c>
      <c r="H43" s="7" t="str">
        <f t="shared" si="1"/>
        <v xml:space="preserve"> </v>
      </c>
      <c r="I43" s="9" t="str">
        <f>IF($G43&lt;&gt;" ",vysl!$A43," ")</f>
        <v xml:space="preserve"> </v>
      </c>
    </row>
    <row r="44" spans="1:9">
      <c r="A44" s="9" t="str">
        <f t="shared" si="0"/>
        <v xml:space="preserve"> </v>
      </c>
      <c r="B44" s="1" t="str">
        <f>IF($G44 &lt;&gt; " ",cas!A44," ")</f>
        <v xml:space="preserve"> </v>
      </c>
      <c r="C44" s="6" t="str">
        <f>IF($G44&lt;&gt;" ",INDEX(meno!$B:$B,MATCH(B44,meno!$A:$A,0),1)," ")</f>
        <v xml:space="preserve"> </v>
      </c>
      <c r="D44" s="6" t="str">
        <f>IF($G44&lt;&gt;" ",IF(INDEX(meno!$E:$E,MATCH(B44,meno!$A:$A,0),1)=0," ",INDEX(meno!$E:$E,MATCH(B44,meno!$A:$A,0),1))," ")</f>
        <v xml:space="preserve"> </v>
      </c>
      <c r="E44" s="7" t="str">
        <f>IF($B44&lt;&gt;" ",IF(INDEX(meno!$F:$F,MATCH($B44,meno!$A:$A,0),1)=0," ",UPPER(INDEX(meno!$F:$F,MATCH($B44,meno!$A:$A,0),1)))," ")</f>
        <v xml:space="preserve"> </v>
      </c>
      <c r="F44" s="18" t="str">
        <f>IF($G44&lt;&gt;" ",INDEX(meno!$D:$D,MATCH(B44,meno!$A:$A,0),1)," ")</f>
        <v xml:space="preserve"> </v>
      </c>
      <c r="G44" s="5" t="str">
        <f>IF(vysl!$H44="F",IF(HOUR(cas!$B44)=9,"DNF",IF(HOUR(cas!$B44)=8,"DQ",cas!$B44))," ")</f>
        <v xml:space="preserve"> </v>
      </c>
      <c r="H44" s="7" t="str">
        <f t="shared" si="1"/>
        <v xml:space="preserve"> </v>
      </c>
      <c r="I44" s="9" t="str">
        <f>IF($G44&lt;&gt;" ",vysl!$A44," ")</f>
        <v xml:space="preserve"> </v>
      </c>
    </row>
    <row r="45" spans="1:9">
      <c r="A45" s="9" t="str">
        <f t="shared" si="0"/>
        <v xml:space="preserve"> </v>
      </c>
      <c r="B45" s="1" t="str">
        <f>IF($G45 &lt;&gt; " ",cas!A45," ")</f>
        <v xml:space="preserve"> </v>
      </c>
      <c r="C45" s="6" t="str">
        <f>IF($G45&lt;&gt;" ",INDEX(meno!$B:$B,MATCH(B45,meno!$A:$A,0),1)," ")</f>
        <v xml:space="preserve"> </v>
      </c>
      <c r="D45" s="6" t="str">
        <f>IF($G45&lt;&gt;" ",IF(INDEX(meno!$E:$E,MATCH(B45,meno!$A:$A,0),1)=0," ",INDEX(meno!$E:$E,MATCH(B45,meno!$A:$A,0),1))," ")</f>
        <v xml:space="preserve"> </v>
      </c>
      <c r="E45" s="7" t="str">
        <f>IF($B45&lt;&gt;" ",IF(INDEX(meno!$F:$F,MATCH($B45,meno!$A:$A,0),1)=0," ",UPPER(INDEX(meno!$F:$F,MATCH($B45,meno!$A:$A,0),1)))," ")</f>
        <v xml:space="preserve"> </v>
      </c>
      <c r="F45" s="18" t="str">
        <f>IF($G45&lt;&gt;" ",INDEX(meno!$D:$D,MATCH(B45,meno!$A:$A,0),1)," ")</f>
        <v xml:space="preserve"> </v>
      </c>
      <c r="G45" s="5" t="str">
        <f>IF(vysl!$H45="F",IF(HOUR(cas!$B45)=9,"DNF",IF(HOUR(cas!$B45)=8,"DQ",cas!$B45))," ")</f>
        <v xml:space="preserve"> </v>
      </c>
      <c r="H45" s="7" t="str">
        <f t="shared" si="1"/>
        <v xml:space="preserve"> </v>
      </c>
      <c r="I45" s="9" t="str">
        <f>IF($G45&lt;&gt;" ",vysl!$A45," ")</f>
        <v xml:space="preserve"> </v>
      </c>
    </row>
    <row r="46" spans="1:9">
      <c r="A46" s="9" t="str">
        <f t="shared" si="0"/>
        <v xml:space="preserve"> </v>
      </c>
      <c r="B46" s="1" t="str">
        <f>IF($G46 &lt;&gt; " ",cas!A46," ")</f>
        <v xml:space="preserve"> </v>
      </c>
      <c r="C46" s="6" t="str">
        <f>IF($G46&lt;&gt;" ",INDEX(meno!$B:$B,MATCH(B46,meno!$A:$A,0),1)," ")</f>
        <v xml:space="preserve"> </v>
      </c>
      <c r="D46" s="6" t="str">
        <f>IF($G46&lt;&gt;" ",IF(INDEX(meno!$E:$E,MATCH(B46,meno!$A:$A,0),1)=0," ",INDEX(meno!$E:$E,MATCH(B46,meno!$A:$A,0),1))," ")</f>
        <v xml:space="preserve"> </v>
      </c>
      <c r="E46" s="7" t="str">
        <f>IF($B46&lt;&gt;" ",IF(INDEX(meno!$F:$F,MATCH($B46,meno!$A:$A,0),1)=0," ",UPPER(INDEX(meno!$F:$F,MATCH($B46,meno!$A:$A,0),1)))," ")</f>
        <v xml:space="preserve"> </v>
      </c>
      <c r="F46" s="18" t="str">
        <f>IF($G46&lt;&gt;" ",INDEX(meno!$D:$D,MATCH(B46,meno!$A:$A,0),1)," ")</f>
        <v xml:space="preserve"> </v>
      </c>
      <c r="G46" s="5" t="str">
        <f>IF(vysl!$H46="F",IF(HOUR(cas!$B46)=9,"DNF",IF(HOUR(cas!$B46)=8,"DQ",cas!$B46))," ")</f>
        <v xml:space="preserve"> </v>
      </c>
      <c r="H46" s="7" t="str">
        <f t="shared" si="1"/>
        <v xml:space="preserve"> </v>
      </c>
      <c r="I46" s="9" t="str">
        <f>IF($G46&lt;&gt;" ",vysl!$A46," ")</f>
        <v xml:space="preserve"> </v>
      </c>
    </row>
    <row r="47" spans="1:9">
      <c r="A47" s="9" t="str">
        <f t="shared" si="0"/>
        <v xml:space="preserve"> </v>
      </c>
      <c r="B47" s="1" t="str">
        <f>IF($G47 &lt;&gt; " ",cas!A47," ")</f>
        <v xml:space="preserve"> </v>
      </c>
      <c r="C47" s="6" t="str">
        <f>IF($G47&lt;&gt;" ",INDEX(meno!$B:$B,MATCH(B47,meno!$A:$A,0),1)," ")</f>
        <v xml:space="preserve"> </v>
      </c>
      <c r="D47" s="6" t="str">
        <f>IF($G47&lt;&gt;" ",IF(INDEX(meno!$E:$E,MATCH(B47,meno!$A:$A,0),1)=0," ",INDEX(meno!$E:$E,MATCH(B47,meno!$A:$A,0),1))," ")</f>
        <v xml:space="preserve"> </v>
      </c>
      <c r="E47" s="7" t="str">
        <f>IF($B47&lt;&gt;" ",IF(INDEX(meno!$F:$F,MATCH($B47,meno!$A:$A,0),1)=0," ",UPPER(INDEX(meno!$F:$F,MATCH($B47,meno!$A:$A,0),1)))," ")</f>
        <v xml:space="preserve"> </v>
      </c>
      <c r="F47" s="18" t="str">
        <f>IF($G47&lt;&gt;" ",INDEX(meno!$D:$D,MATCH(B47,meno!$A:$A,0),1)," ")</f>
        <v xml:space="preserve"> </v>
      </c>
      <c r="G47" s="5" t="str">
        <f>IF(vysl!$H47="F",IF(HOUR(cas!$B47)=9,"DNF",IF(HOUR(cas!$B47)=8,"DQ",cas!$B47))," ")</f>
        <v xml:space="preserve"> </v>
      </c>
      <c r="H47" s="7" t="str">
        <f t="shared" si="1"/>
        <v xml:space="preserve"> </v>
      </c>
      <c r="I47" s="9" t="str">
        <f>IF($G47&lt;&gt;" ",vysl!$A47," ")</f>
        <v xml:space="preserve"> </v>
      </c>
    </row>
    <row r="48" spans="1:9">
      <c r="A48" s="9" t="str">
        <f t="shared" si="0"/>
        <v xml:space="preserve"> </v>
      </c>
      <c r="B48" s="1" t="str">
        <f>IF($G48 &lt;&gt; " ",cas!A48," ")</f>
        <v xml:space="preserve"> </v>
      </c>
      <c r="C48" s="6" t="str">
        <f>IF($G48&lt;&gt;" ",INDEX(meno!$B:$B,MATCH(B48,meno!$A:$A,0),1)," ")</f>
        <v xml:space="preserve"> </v>
      </c>
      <c r="D48" s="6" t="str">
        <f>IF($G48&lt;&gt;" ",IF(INDEX(meno!$E:$E,MATCH(B48,meno!$A:$A,0),1)=0," ",INDEX(meno!$E:$E,MATCH(B48,meno!$A:$A,0),1))," ")</f>
        <v xml:space="preserve"> </v>
      </c>
      <c r="E48" s="7" t="str">
        <f>IF($B48&lt;&gt;" ",IF(INDEX(meno!$F:$F,MATCH($B48,meno!$A:$A,0),1)=0," ",UPPER(INDEX(meno!$F:$F,MATCH($B48,meno!$A:$A,0),1)))," ")</f>
        <v xml:space="preserve"> </v>
      </c>
      <c r="F48" s="18" t="str">
        <f>IF($G48&lt;&gt;" ",INDEX(meno!$D:$D,MATCH(B48,meno!$A:$A,0),1)," ")</f>
        <v xml:space="preserve"> </v>
      </c>
      <c r="G48" s="5" t="str">
        <f>IF(vysl!$H48="F",IF(HOUR(cas!$B48)=9,"DNF",IF(HOUR(cas!$B48)=8,"DQ",cas!$B48))," ")</f>
        <v xml:space="preserve"> </v>
      </c>
      <c r="H48" s="7" t="str">
        <f t="shared" si="1"/>
        <v xml:space="preserve"> </v>
      </c>
      <c r="I48" s="9" t="str">
        <f>IF($G48&lt;&gt;" ",vysl!$A48," ")</f>
        <v xml:space="preserve"> </v>
      </c>
    </row>
    <row r="49" spans="1:9">
      <c r="A49" s="9" t="str">
        <f t="shared" si="0"/>
        <v xml:space="preserve"> </v>
      </c>
      <c r="B49" s="1" t="str">
        <f>IF($G49 &lt;&gt; " ",cas!A49," ")</f>
        <v xml:space="preserve"> </v>
      </c>
      <c r="C49" s="6" t="str">
        <f>IF($G49&lt;&gt;" ",INDEX(meno!$B:$B,MATCH(B49,meno!$A:$A,0),1)," ")</f>
        <v xml:space="preserve"> </v>
      </c>
      <c r="D49" s="6" t="str">
        <f>IF($G49&lt;&gt;" ",IF(INDEX(meno!$E:$E,MATCH(B49,meno!$A:$A,0),1)=0," ",INDEX(meno!$E:$E,MATCH(B49,meno!$A:$A,0),1))," ")</f>
        <v xml:space="preserve"> </v>
      </c>
      <c r="E49" s="7" t="str">
        <f>IF($B49&lt;&gt;" ",IF(INDEX(meno!$F:$F,MATCH($B49,meno!$A:$A,0),1)=0," ",UPPER(INDEX(meno!$F:$F,MATCH($B49,meno!$A:$A,0),1)))," ")</f>
        <v xml:space="preserve"> </v>
      </c>
      <c r="F49" s="18" t="str">
        <f>IF($G49&lt;&gt;" ",INDEX(meno!$D:$D,MATCH(B49,meno!$A:$A,0),1)," ")</f>
        <v xml:space="preserve"> </v>
      </c>
      <c r="G49" s="5" t="str">
        <f>IF(vysl!$H49="F",IF(HOUR(cas!$B49)=9,"DNF",IF(HOUR(cas!$B49)=8,"DQ",cas!$B49))," ")</f>
        <v xml:space="preserve"> </v>
      </c>
      <c r="H49" s="7" t="str">
        <f t="shared" si="1"/>
        <v xml:space="preserve"> </v>
      </c>
      <c r="I49" s="9" t="str">
        <f>IF($G49&lt;&gt;" ",vysl!$A49," ")</f>
        <v xml:space="preserve"> </v>
      </c>
    </row>
    <row r="50" spans="1:9">
      <c r="A50" s="9" t="str">
        <f t="shared" si="0"/>
        <v xml:space="preserve"> </v>
      </c>
      <c r="B50" s="1" t="str">
        <f>IF($G50 &lt;&gt; " ",cas!A50," ")</f>
        <v xml:space="preserve"> </v>
      </c>
      <c r="C50" s="6" t="str">
        <f>IF($G50&lt;&gt;" ",INDEX(meno!$B:$B,MATCH(B50,meno!$A:$A,0),1)," ")</f>
        <v xml:space="preserve"> </v>
      </c>
      <c r="D50" s="6" t="str">
        <f>IF($G50&lt;&gt;" ",IF(INDEX(meno!$E:$E,MATCH(B50,meno!$A:$A,0),1)=0," ",INDEX(meno!$E:$E,MATCH(B50,meno!$A:$A,0),1))," ")</f>
        <v xml:space="preserve"> </v>
      </c>
      <c r="E50" s="7" t="str">
        <f>IF($B50&lt;&gt;" ",IF(INDEX(meno!$F:$F,MATCH($B50,meno!$A:$A,0),1)=0," ",UPPER(INDEX(meno!$F:$F,MATCH($B50,meno!$A:$A,0),1)))," ")</f>
        <v xml:space="preserve"> </v>
      </c>
      <c r="F50" s="18" t="str">
        <f>IF($G50&lt;&gt;" ",INDEX(meno!$D:$D,MATCH(B50,meno!$A:$A,0),1)," ")</f>
        <v xml:space="preserve"> </v>
      </c>
      <c r="G50" s="5" t="str">
        <f>IF(vysl!$H50="F",IF(HOUR(cas!$B50)=9,"DNF",IF(HOUR(cas!$B50)=8,"DQ",cas!$B50))," ")</f>
        <v xml:space="preserve"> </v>
      </c>
      <c r="H50" s="7" t="str">
        <f t="shared" si="1"/>
        <v xml:space="preserve"> </v>
      </c>
      <c r="I50" s="9" t="str">
        <f>IF($G50&lt;&gt;" ",vysl!$A50," ")</f>
        <v xml:space="preserve"> </v>
      </c>
    </row>
    <row r="51" spans="1:9">
      <c r="A51" s="9" t="str">
        <f t="shared" si="0"/>
        <v xml:space="preserve"> </v>
      </c>
      <c r="B51" s="1" t="str">
        <f>IF($G51 &lt;&gt; " ",cas!A51," ")</f>
        <v xml:space="preserve"> </v>
      </c>
      <c r="C51" s="6" t="str">
        <f>IF($G51&lt;&gt;" ",INDEX(meno!$B:$B,MATCH(B51,meno!$A:$A,0),1)," ")</f>
        <v xml:space="preserve"> </v>
      </c>
      <c r="D51" s="6" t="str">
        <f>IF($G51&lt;&gt;" ",IF(INDEX(meno!$E:$E,MATCH(B51,meno!$A:$A,0),1)=0," ",INDEX(meno!$E:$E,MATCH(B51,meno!$A:$A,0),1))," ")</f>
        <v xml:space="preserve"> </v>
      </c>
      <c r="E51" s="7" t="str">
        <f>IF($B51&lt;&gt;" ",IF(INDEX(meno!$F:$F,MATCH($B51,meno!$A:$A,0),1)=0," ",UPPER(INDEX(meno!$F:$F,MATCH($B51,meno!$A:$A,0),1)))," ")</f>
        <v xml:space="preserve"> </v>
      </c>
      <c r="F51" s="18" t="str">
        <f>IF($G51&lt;&gt;" ",INDEX(meno!$D:$D,MATCH(B51,meno!$A:$A,0),1)," ")</f>
        <v xml:space="preserve"> </v>
      </c>
      <c r="G51" s="5" t="str">
        <f>IF(vysl!$H51="F",IF(HOUR(cas!$B51)=9,"DNF",IF(HOUR(cas!$B51)=8,"DQ",cas!$B51))," ")</f>
        <v xml:space="preserve"> </v>
      </c>
      <c r="H51" s="7" t="str">
        <f t="shared" si="1"/>
        <v xml:space="preserve"> </v>
      </c>
      <c r="I51" s="9" t="str">
        <f>IF($G51&lt;&gt;" ",vysl!$A51," ")</f>
        <v xml:space="preserve"> </v>
      </c>
    </row>
    <row r="52" spans="1:9">
      <c r="A52" s="9" t="str">
        <f t="shared" si="0"/>
        <v xml:space="preserve"> </v>
      </c>
      <c r="B52" s="1" t="str">
        <f>IF($G52 &lt;&gt; " ",cas!A52," ")</f>
        <v xml:space="preserve"> </v>
      </c>
      <c r="C52" s="6" t="str">
        <f>IF($G52&lt;&gt;" ",INDEX(meno!$B:$B,MATCH(B52,meno!$A:$A,0),1)," ")</f>
        <v xml:space="preserve"> </v>
      </c>
      <c r="D52" s="6" t="str">
        <f>IF($G52&lt;&gt;" ",IF(INDEX(meno!$E:$E,MATCH(B52,meno!$A:$A,0),1)=0," ",INDEX(meno!$E:$E,MATCH(B52,meno!$A:$A,0),1))," ")</f>
        <v xml:space="preserve"> </v>
      </c>
      <c r="E52" s="7" t="str">
        <f>IF($B52&lt;&gt;" ",IF(INDEX(meno!$F:$F,MATCH($B52,meno!$A:$A,0),1)=0," ",UPPER(INDEX(meno!$F:$F,MATCH($B52,meno!$A:$A,0),1)))," ")</f>
        <v xml:space="preserve"> </v>
      </c>
      <c r="F52" s="18" t="str">
        <f>IF($G52&lt;&gt;" ",INDEX(meno!$D:$D,MATCH(B52,meno!$A:$A,0),1)," ")</f>
        <v xml:space="preserve"> </v>
      </c>
      <c r="G52" s="5" t="str">
        <f>IF(vysl!$H52="F",IF(HOUR(cas!$B52)=9,"DNF",IF(HOUR(cas!$B52)=8,"DQ",cas!$B52))," ")</f>
        <v xml:space="preserve"> </v>
      </c>
      <c r="H52" s="7" t="str">
        <f t="shared" si="1"/>
        <v xml:space="preserve"> </v>
      </c>
      <c r="I52" s="9" t="str">
        <f>IF($G52&lt;&gt;" ",vysl!$A52," ")</f>
        <v xml:space="preserve"> </v>
      </c>
    </row>
    <row r="53" spans="1:9">
      <c r="A53" s="9" t="str">
        <f t="shared" si="0"/>
        <v xml:space="preserve"> </v>
      </c>
      <c r="B53" s="1" t="str">
        <f>IF($G53 &lt;&gt; " ",cas!A53," ")</f>
        <v xml:space="preserve"> </v>
      </c>
      <c r="C53" s="6" t="str">
        <f>IF($G53&lt;&gt;" ",INDEX(meno!$B:$B,MATCH(B53,meno!$A:$A,0),1)," ")</f>
        <v xml:space="preserve"> </v>
      </c>
      <c r="D53" s="6" t="str">
        <f>IF($G53&lt;&gt;" ",IF(INDEX(meno!$E:$E,MATCH(B53,meno!$A:$A,0),1)=0," ",INDEX(meno!$E:$E,MATCH(B53,meno!$A:$A,0),1))," ")</f>
        <v xml:space="preserve"> </v>
      </c>
      <c r="E53" s="7" t="str">
        <f>IF($B53&lt;&gt;" ",IF(INDEX(meno!$F:$F,MATCH($B53,meno!$A:$A,0),1)=0," ",UPPER(INDEX(meno!$F:$F,MATCH($B53,meno!$A:$A,0),1)))," ")</f>
        <v xml:space="preserve"> </v>
      </c>
      <c r="F53" s="18" t="str">
        <f>IF($G53&lt;&gt;" ",INDEX(meno!$D:$D,MATCH(B53,meno!$A:$A,0),1)," ")</f>
        <v xml:space="preserve"> </v>
      </c>
      <c r="G53" s="5" t="str">
        <f>IF(vysl!$H53="F",IF(HOUR(cas!$B53)=9,"DNF",IF(HOUR(cas!$B53)=8,"DQ",cas!$B53))," ")</f>
        <v xml:space="preserve"> </v>
      </c>
      <c r="H53" s="7" t="str">
        <f t="shared" si="1"/>
        <v xml:space="preserve"> </v>
      </c>
      <c r="I53" s="9" t="str">
        <f>IF($G53&lt;&gt;" ",vysl!$A53," ")</f>
        <v xml:space="preserve"> </v>
      </c>
    </row>
    <row r="54" spans="1:9">
      <c r="A54" s="9" t="str">
        <f t="shared" si="0"/>
        <v xml:space="preserve"> </v>
      </c>
      <c r="B54" s="1" t="str">
        <f>IF($G54 &lt;&gt; " ",cas!A54," ")</f>
        <v xml:space="preserve"> </v>
      </c>
      <c r="C54" s="6" t="str">
        <f>IF($G54&lt;&gt;" ",INDEX(meno!$B:$B,MATCH(B54,meno!$A:$A,0),1)," ")</f>
        <v xml:space="preserve"> </v>
      </c>
      <c r="D54" s="6" t="str">
        <f>IF($G54&lt;&gt;" ",IF(INDEX(meno!$E:$E,MATCH(B54,meno!$A:$A,0),1)=0," ",INDEX(meno!$E:$E,MATCH(B54,meno!$A:$A,0),1))," ")</f>
        <v xml:space="preserve"> </v>
      </c>
      <c r="E54" s="7" t="str">
        <f>IF($B54&lt;&gt;" ",IF(INDEX(meno!$F:$F,MATCH($B54,meno!$A:$A,0),1)=0," ",UPPER(INDEX(meno!$F:$F,MATCH($B54,meno!$A:$A,0),1)))," ")</f>
        <v xml:space="preserve"> </v>
      </c>
      <c r="F54" s="18" t="str">
        <f>IF($G54&lt;&gt;" ",INDEX(meno!$D:$D,MATCH(B54,meno!$A:$A,0),1)," ")</f>
        <v xml:space="preserve"> </v>
      </c>
      <c r="G54" s="5" t="str">
        <f>IF(vysl!$H54="F",IF(HOUR(cas!$B54)=9,"DNF",IF(HOUR(cas!$B54)=8,"DQ",cas!$B54))," ")</f>
        <v xml:space="preserve"> </v>
      </c>
      <c r="H54" s="7" t="str">
        <f t="shared" si="1"/>
        <v xml:space="preserve"> </v>
      </c>
      <c r="I54" s="9" t="str">
        <f>IF($G54&lt;&gt;" ",vysl!$A54," ")</f>
        <v xml:space="preserve"> </v>
      </c>
    </row>
    <row r="55" spans="1:9">
      <c r="A55" s="9" t="str">
        <f t="shared" si="0"/>
        <v xml:space="preserve"> </v>
      </c>
      <c r="B55" s="1" t="str">
        <f>IF($G55 &lt;&gt; " ",cas!A55," ")</f>
        <v xml:space="preserve"> </v>
      </c>
      <c r="C55" s="6" t="str">
        <f>IF($G55&lt;&gt;" ",INDEX(meno!$B:$B,MATCH(B55,meno!$A:$A,0),1)," ")</f>
        <v xml:space="preserve"> </v>
      </c>
      <c r="D55" s="6" t="str">
        <f>IF($G55&lt;&gt;" ",IF(INDEX(meno!$E:$E,MATCH(B55,meno!$A:$A,0),1)=0," ",INDEX(meno!$E:$E,MATCH(B55,meno!$A:$A,0),1))," ")</f>
        <v xml:space="preserve"> </v>
      </c>
      <c r="E55" s="7" t="str">
        <f>IF($B55&lt;&gt;" ",IF(INDEX(meno!$F:$F,MATCH($B55,meno!$A:$A,0),1)=0," ",UPPER(INDEX(meno!$F:$F,MATCH($B55,meno!$A:$A,0),1)))," ")</f>
        <v xml:space="preserve"> </v>
      </c>
      <c r="F55" s="18" t="str">
        <f>IF($G55&lt;&gt;" ",INDEX(meno!$D:$D,MATCH(B55,meno!$A:$A,0),1)," ")</f>
        <v xml:space="preserve"> </v>
      </c>
      <c r="G55" s="5" t="str">
        <f>IF(vysl!$H55="F",IF(HOUR(cas!$B55)=9,"DNF",IF(HOUR(cas!$B55)=8,"DQ",cas!$B55))," ")</f>
        <v xml:space="preserve"> </v>
      </c>
      <c r="H55" s="7" t="str">
        <f t="shared" si="1"/>
        <v xml:space="preserve"> </v>
      </c>
      <c r="I55" s="9" t="str">
        <f>IF($G55&lt;&gt;" ",vysl!$A55," ")</f>
        <v xml:space="preserve"> </v>
      </c>
    </row>
    <row r="56" spans="1:9">
      <c r="A56" s="9" t="str">
        <f t="shared" si="0"/>
        <v xml:space="preserve"> </v>
      </c>
      <c r="B56" s="1" t="str">
        <f>IF($G56 &lt;&gt; " ",cas!A56," ")</f>
        <v xml:space="preserve"> </v>
      </c>
      <c r="C56" s="6" t="str">
        <f>IF($G56&lt;&gt;" ",INDEX(meno!$B:$B,MATCH(B56,meno!$A:$A,0),1)," ")</f>
        <v xml:space="preserve"> </v>
      </c>
      <c r="D56" s="6" t="str">
        <f>IF($G56&lt;&gt;" ",IF(INDEX(meno!$E:$E,MATCH(B56,meno!$A:$A,0),1)=0," ",INDEX(meno!$E:$E,MATCH(B56,meno!$A:$A,0),1))," ")</f>
        <v xml:space="preserve"> </v>
      </c>
      <c r="E56" s="7" t="str">
        <f>IF($B56&lt;&gt;" ",IF(INDEX(meno!$F:$F,MATCH($B56,meno!$A:$A,0),1)=0," ",UPPER(INDEX(meno!$F:$F,MATCH($B56,meno!$A:$A,0),1)))," ")</f>
        <v xml:space="preserve"> </v>
      </c>
      <c r="F56" s="18" t="str">
        <f>IF($G56&lt;&gt;" ",INDEX(meno!$D:$D,MATCH(B56,meno!$A:$A,0),1)," ")</f>
        <v xml:space="preserve"> </v>
      </c>
      <c r="G56" s="5" t="str">
        <f>IF(vysl!$H56="F",IF(HOUR(cas!$B56)=9,"DNF",IF(HOUR(cas!$B56)=8,"DQ",cas!$B56))," ")</f>
        <v xml:space="preserve"> </v>
      </c>
      <c r="H56" s="7" t="str">
        <f t="shared" si="1"/>
        <v xml:space="preserve"> </v>
      </c>
      <c r="I56" s="9" t="str">
        <f>IF($G56&lt;&gt;" ",vysl!$A56," ")</f>
        <v xml:space="preserve"> </v>
      </c>
    </row>
    <row r="57" spans="1:9">
      <c r="A57" s="9" t="str">
        <f t="shared" si="0"/>
        <v xml:space="preserve"> </v>
      </c>
      <c r="B57" s="1" t="str">
        <f>IF($G57 &lt;&gt; " ",cas!A57," ")</f>
        <v xml:space="preserve"> </v>
      </c>
      <c r="C57" s="6" t="str">
        <f>IF($G57&lt;&gt;" ",INDEX(meno!$B:$B,MATCH(B57,meno!$A:$A,0),1)," ")</f>
        <v xml:space="preserve"> </v>
      </c>
      <c r="D57" s="6" t="str">
        <f>IF($G57&lt;&gt;" ",IF(INDEX(meno!$E:$E,MATCH(B57,meno!$A:$A,0),1)=0," ",INDEX(meno!$E:$E,MATCH(B57,meno!$A:$A,0),1))," ")</f>
        <v xml:space="preserve"> </v>
      </c>
      <c r="E57" s="7" t="str">
        <f>IF($B57&lt;&gt;" ",IF(INDEX(meno!$F:$F,MATCH($B57,meno!$A:$A,0),1)=0," ",UPPER(INDEX(meno!$F:$F,MATCH($B57,meno!$A:$A,0),1)))," ")</f>
        <v xml:space="preserve"> </v>
      </c>
      <c r="F57" s="18" t="str">
        <f>IF($G57&lt;&gt;" ",INDEX(meno!$D:$D,MATCH(B57,meno!$A:$A,0),1)," ")</f>
        <v xml:space="preserve"> </v>
      </c>
      <c r="G57" s="5" t="str">
        <f>IF(vysl!$H57="F",IF(HOUR(cas!$B57)=9,"DNF",IF(HOUR(cas!$B57)=8,"DQ",cas!$B57))," ")</f>
        <v xml:space="preserve"> </v>
      </c>
      <c r="H57" s="7" t="str">
        <f t="shared" si="1"/>
        <v xml:space="preserve"> </v>
      </c>
      <c r="I57" s="9" t="str">
        <f>IF($G57&lt;&gt;" ",vysl!$A57," ")</f>
        <v xml:space="preserve"> </v>
      </c>
    </row>
    <row r="58" spans="1:9">
      <c r="A58" s="9" t="str">
        <f t="shared" si="0"/>
        <v xml:space="preserve"> </v>
      </c>
      <c r="B58" s="1" t="str">
        <f>IF($G58 &lt;&gt; " ",cas!A58," ")</f>
        <v xml:space="preserve"> </v>
      </c>
      <c r="C58" s="6" t="str">
        <f>IF($G58&lt;&gt;" ",INDEX(meno!$B:$B,MATCH(B58,meno!$A:$A,0),1)," ")</f>
        <v xml:space="preserve"> </v>
      </c>
      <c r="D58" s="6" t="str">
        <f>IF($G58&lt;&gt;" ",IF(INDEX(meno!$E:$E,MATCH(B58,meno!$A:$A,0),1)=0," ",INDEX(meno!$E:$E,MATCH(B58,meno!$A:$A,0),1))," ")</f>
        <v xml:space="preserve"> </v>
      </c>
      <c r="E58" s="7" t="str">
        <f>IF($B58&lt;&gt;" ",IF(INDEX(meno!$F:$F,MATCH($B58,meno!$A:$A,0),1)=0," ",UPPER(INDEX(meno!$F:$F,MATCH($B58,meno!$A:$A,0),1)))," ")</f>
        <v xml:space="preserve"> </v>
      </c>
      <c r="F58" s="18" t="str">
        <f>IF($G58&lt;&gt;" ",INDEX(meno!$D:$D,MATCH(B58,meno!$A:$A,0),1)," ")</f>
        <v xml:space="preserve"> </v>
      </c>
      <c r="G58" s="5" t="str">
        <f>IF(vysl!$H58="F",IF(HOUR(cas!$B58)=9,"DNF",IF(HOUR(cas!$B58)=8,"DQ",cas!$B58))," ")</f>
        <v xml:space="preserve"> </v>
      </c>
      <c r="H58" s="7" t="str">
        <f t="shared" si="1"/>
        <v xml:space="preserve"> </v>
      </c>
      <c r="I58" s="9" t="str">
        <f>IF($G58&lt;&gt;" ",vysl!$A58," ")</f>
        <v xml:space="preserve"> </v>
      </c>
    </row>
    <row r="59" spans="1:9">
      <c r="A59" s="9" t="str">
        <f t="shared" si="0"/>
        <v xml:space="preserve"> </v>
      </c>
      <c r="B59" s="1" t="str">
        <f>IF($G59 &lt;&gt; " ",cas!A59," ")</f>
        <v xml:space="preserve"> </v>
      </c>
      <c r="C59" s="6" t="str">
        <f>IF($G59&lt;&gt;" ",INDEX(meno!$B:$B,MATCH(B59,meno!$A:$A,0),1)," ")</f>
        <v xml:space="preserve"> </v>
      </c>
      <c r="D59" s="6" t="str">
        <f>IF($G59&lt;&gt;" ",IF(INDEX(meno!$E:$E,MATCH(B59,meno!$A:$A,0),1)=0," ",INDEX(meno!$E:$E,MATCH(B59,meno!$A:$A,0),1))," ")</f>
        <v xml:space="preserve"> </v>
      </c>
      <c r="E59" s="7" t="str">
        <f>IF($B59&lt;&gt;" ",IF(INDEX(meno!$F:$F,MATCH($B59,meno!$A:$A,0),1)=0," ",UPPER(INDEX(meno!$F:$F,MATCH($B59,meno!$A:$A,0),1)))," ")</f>
        <v xml:space="preserve"> </v>
      </c>
      <c r="F59" s="18" t="str">
        <f>IF($G59&lt;&gt;" ",INDEX(meno!$D:$D,MATCH(B59,meno!$A:$A,0),1)," ")</f>
        <v xml:space="preserve"> </v>
      </c>
      <c r="G59" s="5" t="str">
        <f>IF(vysl!$H59="F",IF(HOUR(cas!$B59)=9,"DNF",IF(HOUR(cas!$B59)=8,"DQ",cas!$B59))," ")</f>
        <v xml:space="preserve"> </v>
      </c>
      <c r="H59" s="7" t="str">
        <f t="shared" si="1"/>
        <v xml:space="preserve"> </v>
      </c>
      <c r="I59" s="9" t="str">
        <f>IF($G59&lt;&gt;" ",vysl!$A59," ")</f>
        <v xml:space="preserve"> </v>
      </c>
    </row>
    <row r="60" spans="1:9">
      <c r="A60" s="9" t="str">
        <f t="shared" si="0"/>
        <v xml:space="preserve"> </v>
      </c>
      <c r="B60" s="1" t="str">
        <f>IF($G60 &lt;&gt; " ",cas!A60," ")</f>
        <v xml:space="preserve"> </v>
      </c>
      <c r="C60" s="6" t="str">
        <f>IF($G60&lt;&gt;" ",INDEX(meno!$B:$B,MATCH(B60,meno!$A:$A,0),1)," ")</f>
        <v xml:space="preserve"> </v>
      </c>
      <c r="D60" s="6" t="str">
        <f>IF($G60&lt;&gt;" ",IF(INDEX(meno!$E:$E,MATCH(B60,meno!$A:$A,0),1)=0," ",INDEX(meno!$E:$E,MATCH(B60,meno!$A:$A,0),1))," ")</f>
        <v xml:space="preserve"> </v>
      </c>
      <c r="E60" s="7" t="str">
        <f>IF($B60&lt;&gt;" ",IF(INDEX(meno!$F:$F,MATCH($B60,meno!$A:$A,0),1)=0," ",UPPER(INDEX(meno!$F:$F,MATCH($B60,meno!$A:$A,0),1)))," ")</f>
        <v xml:space="preserve"> </v>
      </c>
      <c r="F60" s="18" t="str">
        <f>IF($G60&lt;&gt;" ",INDEX(meno!$D:$D,MATCH(B60,meno!$A:$A,0),1)," ")</f>
        <v xml:space="preserve"> </v>
      </c>
      <c r="G60" s="5" t="str">
        <f>IF(vysl!$H60="F",IF(HOUR(cas!$B60)=9,"DNF",IF(HOUR(cas!$B60)=8,"DQ",cas!$B60))," ")</f>
        <v xml:space="preserve"> </v>
      </c>
      <c r="H60" s="7" t="str">
        <f t="shared" si="1"/>
        <v xml:space="preserve"> </v>
      </c>
      <c r="I60" s="9" t="str">
        <f>IF($G60&lt;&gt;" ",vysl!$A60," ")</f>
        <v xml:space="preserve"> </v>
      </c>
    </row>
    <row r="61" spans="1:9">
      <c r="A61" s="9" t="str">
        <f t="shared" si="0"/>
        <v xml:space="preserve"> </v>
      </c>
      <c r="B61" s="1" t="str">
        <f>IF($G61 &lt;&gt; " ",cas!A61," ")</f>
        <v xml:space="preserve"> </v>
      </c>
      <c r="C61" s="6" t="str">
        <f>IF($G61&lt;&gt;" ",INDEX(meno!$B:$B,MATCH(B61,meno!$A:$A,0),1)," ")</f>
        <v xml:space="preserve"> </v>
      </c>
      <c r="D61" s="6" t="str">
        <f>IF($G61&lt;&gt;" ",IF(INDEX(meno!$E:$E,MATCH(B61,meno!$A:$A,0),1)=0," ",INDEX(meno!$E:$E,MATCH(B61,meno!$A:$A,0),1))," ")</f>
        <v xml:space="preserve"> </v>
      </c>
      <c r="E61" s="7" t="str">
        <f>IF($B61&lt;&gt;" ",IF(INDEX(meno!$F:$F,MATCH($B61,meno!$A:$A,0),1)=0," ",UPPER(INDEX(meno!$F:$F,MATCH($B61,meno!$A:$A,0),1)))," ")</f>
        <v xml:space="preserve"> </v>
      </c>
      <c r="F61" s="18" t="str">
        <f>IF($G61&lt;&gt;" ",INDEX(meno!$D:$D,MATCH(B61,meno!$A:$A,0),1)," ")</f>
        <v xml:space="preserve"> </v>
      </c>
      <c r="G61" s="5" t="str">
        <f>IF(vysl!$H61="F",IF(HOUR(cas!$B61)=9,"DNF",IF(HOUR(cas!$B61)=8,"DQ",cas!$B61))," ")</f>
        <v xml:space="preserve"> </v>
      </c>
      <c r="H61" s="7" t="str">
        <f t="shared" si="1"/>
        <v xml:space="preserve"> </v>
      </c>
      <c r="I61" s="9" t="str">
        <f>IF($G61&lt;&gt;" ",vysl!$A61," ")</f>
        <v xml:space="preserve"> </v>
      </c>
    </row>
    <row r="62" spans="1:9">
      <c r="A62" s="9" t="str">
        <f t="shared" si="0"/>
        <v xml:space="preserve"> </v>
      </c>
      <c r="B62" s="1" t="str">
        <f>IF($G62 &lt;&gt; " ",cas!A62," ")</f>
        <v xml:space="preserve"> </v>
      </c>
      <c r="C62" s="6" t="str">
        <f>IF($G62&lt;&gt;" ",INDEX(meno!$B:$B,MATCH(B62,meno!$A:$A,0),1)," ")</f>
        <v xml:space="preserve"> </v>
      </c>
      <c r="D62" s="6" t="str">
        <f>IF($G62&lt;&gt;" ",IF(INDEX(meno!$E:$E,MATCH(B62,meno!$A:$A,0),1)=0," ",INDEX(meno!$E:$E,MATCH(B62,meno!$A:$A,0),1))," ")</f>
        <v xml:space="preserve"> </v>
      </c>
      <c r="E62" s="7" t="str">
        <f>IF($B62&lt;&gt;" ",IF(INDEX(meno!$F:$F,MATCH($B62,meno!$A:$A,0),1)=0," ",UPPER(INDEX(meno!$F:$F,MATCH($B62,meno!$A:$A,0),1)))," ")</f>
        <v xml:space="preserve"> </v>
      </c>
      <c r="F62" s="18" t="str">
        <f>IF($G62&lt;&gt;" ",INDEX(meno!$D:$D,MATCH(B62,meno!$A:$A,0),1)," ")</f>
        <v xml:space="preserve"> </v>
      </c>
      <c r="G62" s="5" t="str">
        <f>IF(vysl!$H62="F",IF(HOUR(cas!$B62)=9,"DNF",IF(HOUR(cas!$B62)=8,"DQ",cas!$B62))," ")</f>
        <v xml:space="preserve"> </v>
      </c>
      <c r="H62" s="7" t="str">
        <f t="shared" si="1"/>
        <v xml:space="preserve"> </v>
      </c>
      <c r="I62" s="9" t="str">
        <f>IF($G62&lt;&gt;" ",vysl!$A62," ")</f>
        <v xml:space="preserve"> </v>
      </c>
    </row>
    <row r="63" spans="1:9">
      <c r="A63" s="9" t="str">
        <f t="shared" si="0"/>
        <v xml:space="preserve"> </v>
      </c>
      <c r="B63" s="1" t="str">
        <f>IF($G63 &lt;&gt; " ",cas!A63," ")</f>
        <v xml:space="preserve"> </v>
      </c>
      <c r="C63" s="6" t="str">
        <f>IF($G63&lt;&gt;" ",INDEX(meno!$B:$B,MATCH(B63,meno!$A:$A,0),1)," ")</f>
        <v xml:space="preserve"> </v>
      </c>
      <c r="D63" s="6" t="str">
        <f>IF($G63&lt;&gt;" ",IF(INDEX(meno!$E:$E,MATCH(B63,meno!$A:$A,0),1)=0," ",INDEX(meno!$E:$E,MATCH(B63,meno!$A:$A,0),1))," ")</f>
        <v xml:space="preserve"> </v>
      </c>
      <c r="E63" s="7" t="str">
        <f>IF($B63&lt;&gt;" ",IF(INDEX(meno!$F:$F,MATCH($B63,meno!$A:$A,0),1)=0," ",UPPER(INDEX(meno!$F:$F,MATCH($B63,meno!$A:$A,0),1)))," ")</f>
        <v xml:space="preserve"> </v>
      </c>
      <c r="F63" s="18" t="str">
        <f>IF($G63&lt;&gt;" ",INDEX(meno!$D:$D,MATCH(B63,meno!$A:$A,0),1)," ")</f>
        <v xml:space="preserve"> </v>
      </c>
      <c r="G63" s="5" t="str">
        <f>IF(vysl!$H63="F",IF(HOUR(cas!$B63)=9,"DNF",IF(HOUR(cas!$B63)=8,"DQ",cas!$B63))," ")</f>
        <v xml:space="preserve"> </v>
      </c>
      <c r="H63" s="7" t="str">
        <f t="shared" si="1"/>
        <v xml:space="preserve"> </v>
      </c>
      <c r="I63" s="9" t="str">
        <f>IF($G63&lt;&gt;" ",vysl!$A63," ")</f>
        <v xml:space="preserve"> </v>
      </c>
    </row>
    <row r="64" spans="1:9">
      <c r="A64" s="9" t="str">
        <f t="shared" si="0"/>
        <v xml:space="preserve"> </v>
      </c>
      <c r="B64" s="1" t="str">
        <f>IF($G64 &lt;&gt; " ",cas!A64," ")</f>
        <v xml:space="preserve"> </v>
      </c>
      <c r="C64" s="6" t="str">
        <f>IF($G64&lt;&gt;" ",INDEX(meno!$B:$B,MATCH(B64,meno!$A:$A,0),1)," ")</f>
        <v xml:space="preserve"> </v>
      </c>
      <c r="D64" s="6" t="str">
        <f>IF($G64&lt;&gt;" ",IF(INDEX(meno!$E:$E,MATCH(B64,meno!$A:$A,0),1)=0," ",INDEX(meno!$E:$E,MATCH(B64,meno!$A:$A,0),1))," ")</f>
        <v xml:space="preserve"> </v>
      </c>
      <c r="E64" s="7" t="str">
        <f>IF($B64&lt;&gt;" ",IF(INDEX(meno!$F:$F,MATCH($B64,meno!$A:$A,0),1)=0," ",UPPER(INDEX(meno!$F:$F,MATCH($B64,meno!$A:$A,0),1)))," ")</f>
        <v xml:space="preserve"> </v>
      </c>
      <c r="F64" s="18" t="str">
        <f>IF($G64&lt;&gt;" ",INDEX(meno!$D:$D,MATCH(B64,meno!$A:$A,0),1)," ")</f>
        <v xml:space="preserve"> </v>
      </c>
      <c r="G64" s="5" t="str">
        <f>IF(vysl!$H64="F",IF(HOUR(cas!$B64)=9,"DNF",IF(HOUR(cas!$B64)=8,"DQ",cas!$B64))," ")</f>
        <v xml:space="preserve"> </v>
      </c>
      <c r="H64" s="7" t="str">
        <f t="shared" si="1"/>
        <v xml:space="preserve"> </v>
      </c>
      <c r="I64" s="9" t="str">
        <f>IF($G64&lt;&gt;" ",vysl!$A64," ")</f>
        <v xml:space="preserve"> </v>
      </c>
    </row>
    <row r="65" spans="1:9">
      <c r="A65" s="9" t="str">
        <f t="shared" si="0"/>
        <v xml:space="preserve"> </v>
      </c>
      <c r="B65" s="1" t="str">
        <f>IF($G65 &lt;&gt; " ",cas!A65," ")</f>
        <v xml:space="preserve"> </v>
      </c>
      <c r="C65" s="6" t="str">
        <f>IF($G65&lt;&gt;" ",INDEX(meno!$B:$B,MATCH(B65,meno!$A:$A,0),1)," ")</f>
        <v xml:space="preserve"> </v>
      </c>
      <c r="D65" s="6" t="str">
        <f>IF($G65&lt;&gt;" ",IF(INDEX(meno!$E:$E,MATCH(B65,meno!$A:$A,0),1)=0," ",INDEX(meno!$E:$E,MATCH(B65,meno!$A:$A,0),1))," ")</f>
        <v xml:space="preserve"> </v>
      </c>
      <c r="E65" s="7" t="str">
        <f>IF($B65&lt;&gt;" ",IF(INDEX(meno!$F:$F,MATCH($B65,meno!$A:$A,0),1)=0," ",UPPER(INDEX(meno!$F:$F,MATCH($B65,meno!$A:$A,0),1)))," ")</f>
        <v xml:space="preserve"> </v>
      </c>
      <c r="F65" s="18" t="str">
        <f>IF($G65&lt;&gt;" ",INDEX(meno!$D:$D,MATCH(B65,meno!$A:$A,0),1)," ")</f>
        <v xml:space="preserve"> </v>
      </c>
      <c r="G65" s="5" t="str">
        <f>IF(vysl!$H65="F",IF(HOUR(cas!$B65)=9,"DNF",IF(HOUR(cas!$B65)=8,"DQ",cas!$B65))," ")</f>
        <v xml:space="preserve"> </v>
      </c>
      <c r="H65" s="7" t="str">
        <f t="shared" si="1"/>
        <v xml:space="preserve"> </v>
      </c>
      <c r="I65" s="9" t="str">
        <f>IF($G65&lt;&gt;" ",vysl!$A65," ")</f>
        <v xml:space="preserve"> </v>
      </c>
    </row>
    <row r="66" spans="1:9">
      <c r="A66" s="9" t="str">
        <f t="shared" ref="A66:A129" si="2">IF(LEFT($G66,1)="D"," ",IF($G66&lt;&gt;" ",RANK(G66,$G:$G,1)," "))</f>
        <v xml:space="preserve"> </v>
      </c>
      <c r="B66" s="1" t="str">
        <f>IF($G66 &lt;&gt; " ",cas!A66," ")</f>
        <v xml:space="preserve"> </v>
      </c>
      <c r="C66" s="6" t="str">
        <f>IF($G66&lt;&gt;" ",INDEX(meno!$B:$B,MATCH(B66,meno!$A:$A,0),1)," ")</f>
        <v xml:space="preserve"> </v>
      </c>
      <c r="D66" s="6" t="str">
        <f>IF($G66&lt;&gt;" ",IF(INDEX(meno!$E:$E,MATCH(B66,meno!$A:$A,0),1)=0," ",INDEX(meno!$E:$E,MATCH(B66,meno!$A:$A,0),1))," ")</f>
        <v xml:space="preserve"> </v>
      </c>
      <c r="E66" s="7" t="str">
        <f>IF($B66&lt;&gt;" ",IF(INDEX(meno!$F:$F,MATCH($B66,meno!$A:$A,0),1)=0," ",UPPER(INDEX(meno!$F:$F,MATCH($B66,meno!$A:$A,0),1)))," ")</f>
        <v xml:space="preserve"> </v>
      </c>
      <c r="F66" s="18" t="str">
        <f>IF($G66&lt;&gt;" ",INDEX(meno!$D:$D,MATCH(B66,meno!$A:$A,0),1)," ")</f>
        <v xml:space="preserve"> </v>
      </c>
      <c r="G66" s="5" t="str">
        <f>IF(vysl!$H66="F",IF(HOUR(cas!$B66)=9,"DNF",IF(HOUR(cas!$B66)=8,"DQ",cas!$B66))," ")</f>
        <v xml:space="preserve"> </v>
      </c>
      <c r="H66" s="7" t="str">
        <f t="shared" si="1"/>
        <v xml:space="preserve"> </v>
      </c>
      <c r="I66" s="9" t="str">
        <f>IF($G66&lt;&gt;" ",vysl!$A66," ")</f>
        <v xml:space="preserve"> </v>
      </c>
    </row>
    <row r="67" spans="1:9">
      <c r="A67" s="9" t="str">
        <f t="shared" si="2"/>
        <v xml:space="preserve"> </v>
      </c>
      <c r="B67" s="1" t="str">
        <f>IF($G67 &lt;&gt; " ",cas!A67," ")</f>
        <v xml:space="preserve"> </v>
      </c>
      <c r="C67" s="6" t="str">
        <f>IF($G67&lt;&gt;" ",INDEX(meno!$B:$B,MATCH(B67,meno!$A:$A,0),1)," ")</f>
        <v xml:space="preserve"> </v>
      </c>
      <c r="D67" s="6" t="str">
        <f>IF($G67&lt;&gt;" ",IF(INDEX(meno!$E:$E,MATCH(B67,meno!$A:$A,0),1)=0," ",INDEX(meno!$E:$E,MATCH(B67,meno!$A:$A,0),1))," ")</f>
        <v xml:space="preserve"> </v>
      </c>
      <c r="E67" s="7" t="str">
        <f>IF($B67&lt;&gt;" ",IF(INDEX(meno!$F:$F,MATCH($B67,meno!$A:$A,0),1)=0," ",UPPER(INDEX(meno!$F:$F,MATCH($B67,meno!$A:$A,0),1)))," ")</f>
        <v xml:space="preserve"> </v>
      </c>
      <c r="F67" s="18" t="str">
        <f>IF($G67&lt;&gt;" ",INDEX(meno!$D:$D,MATCH(B67,meno!$A:$A,0),1)," ")</f>
        <v xml:space="preserve"> </v>
      </c>
      <c r="G67" s="5" t="str">
        <f>IF(vysl!$H67="F",IF(HOUR(cas!$B67)=9,"DNF",IF(HOUR(cas!$B67)=8,"DQ",cas!$B67))," ")</f>
        <v xml:space="preserve"> </v>
      </c>
      <c r="H67" s="7" t="str">
        <f t="shared" ref="H67:H130" si="3">IF($G67&lt;&gt;" ","F"," ")</f>
        <v xml:space="preserve"> </v>
      </c>
      <c r="I67" s="9" t="str">
        <f>IF($G67&lt;&gt;" ",vysl!$A67," ")</f>
        <v xml:space="preserve"> </v>
      </c>
    </row>
    <row r="68" spans="1:9">
      <c r="A68" s="9" t="str">
        <f t="shared" si="2"/>
        <v xml:space="preserve"> </v>
      </c>
      <c r="B68" s="1" t="str">
        <f>IF($G68 &lt;&gt; " ",cas!A68," ")</f>
        <v xml:space="preserve"> </v>
      </c>
      <c r="C68" s="6" t="str">
        <f>IF($G68&lt;&gt;" ",INDEX(meno!$B:$B,MATCH(B68,meno!$A:$A,0),1)," ")</f>
        <v xml:space="preserve"> </v>
      </c>
      <c r="D68" s="6" t="str">
        <f>IF($G68&lt;&gt;" ",IF(INDEX(meno!$E:$E,MATCH(B68,meno!$A:$A,0),1)=0," ",INDEX(meno!$E:$E,MATCH(B68,meno!$A:$A,0),1))," ")</f>
        <v xml:space="preserve"> </v>
      </c>
      <c r="E68" s="7" t="str">
        <f>IF($B68&lt;&gt;" ",IF(INDEX(meno!$F:$F,MATCH($B68,meno!$A:$A,0),1)=0," ",UPPER(INDEX(meno!$F:$F,MATCH($B68,meno!$A:$A,0),1)))," ")</f>
        <v xml:space="preserve"> </v>
      </c>
      <c r="F68" s="18" t="str">
        <f>IF($G68&lt;&gt;" ",INDEX(meno!$D:$D,MATCH(B68,meno!$A:$A,0),1)," ")</f>
        <v xml:space="preserve"> </v>
      </c>
      <c r="G68" s="5" t="str">
        <f>IF(vysl!$H68="F",IF(HOUR(cas!$B68)=9,"DNF",IF(HOUR(cas!$B68)=8,"DQ",cas!$B68))," ")</f>
        <v xml:space="preserve"> </v>
      </c>
      <c r="H68" s="7" t="str">
        <f t="shared" si="3"/>
        <v xml:space="preserve"> </v>
      </c>
      <c r="I68" s="9" t="str">
        <f>IF($G68&lt;&gt;" ",vysl!$A68," ")</f>
        <v xml:space="preserve"> </v>
      </c>
    </row>
    <row r="69" spans="1:9">
      <c r="A69" s="9" t="str">
        <f t="shared" si="2"/>
        <v xml:space="preserve"> </v>
      </c>
      <c r="B69" s="1" t="str">
        <f>IF($G69 &lt;&gt; " ",cas!A69," ")</f>
        <v xml:space="preserve"> </v>
      </c>
      <c r="C69" s="6" t="str">
        <f>IF($G69&lt;&gt;" ",INDEX(meno!$B:$B,MATCH(B69,meno!$A:$A,0),1)," ")</f>
        <v xml:space="preserve"> </v>
      </c>
      <c r="D69" s="6" t="str">
        <f>IF($G69&lt;&gt;" ",IF(INDEX(meno!$E:$E,MATCH(B69,meno!$A:$A,0),1)=0," ",INDEX(meno!$E:$E,MATCH(B69,meno!$A:$A,0),1))," ")</f>
        <v xml:space="preserve"> </v>
      </c>
      <c r="E69" s="7" t="str">
        <f>IF($B69&lt;&gt;" ",IF(INDEX(meno!$F:$F,MATCH($B69,meno!$A:$A,0),1)=0," ",UPPER(INDEX(meno!$F:$F,MATCH($B69,meno!$A:$A,0),1)))," ")</f>
        <v xml:space="preserve"> </v>
      </c>
      <c r="F69" s="18" t="str">
        <f>IF($G69&lt;&gt;" ",INDEX(meno!$D:$D,MATCH(B69,meno!$A:$A,0),1)," ")</f>
        <v xml:space="preserve"> </v>
      </c>
      <c r="G69" s="5" t="str">
        <f>IF(vysl!$H69="F",IF(HOUR(cas!$B69)=9,"DNF",IF(HOUR(cas!$B69)=8,"DQ",cas!$B69))," ")</f>
        <v xml:space="preserve"> </v>
      </c>
      <c r="H69" s="7" t="str">
        <f t="shared" si="3"/>
        <v xml:space="preserve"> </v>
      </c>
      <c r="I69" s="9" t="str">
        <f>IF($G69&lt;&gt;" ",vysl!$A69," ")</f>
        <v xml:space="preserve"> </v>
      </c>
    </row>
    <row r="70" spans="1:9">
      <c r="A70" s="9" t="str">
        <f t="shared" si="2"/>
        <v xml:space="preserve"> </v>
      </c>
      <c r="B70" s="1" t="str">
        <f>IF($G70 &lt;&gt; " ",cas!A70," ")</f>
        <v xml:space="preserve"> </v>
      </c>
      <c r="C70" s="6" t="str">
        <f>IF($G70&lt;&gt;" ",INDEX(meno!$B:$B,MATCH(B70,meno!$A:$A,0),1)," ")</f>
        <v xml:space="preserve"> </v>
      </c>
      <c r="D70" s="6" t="str">
        <f>IF($G70&lt;&gt;" ",IF(INDEX(meno!$E:$E,MATCH(B70,meno!$A:$A,0),1)=0," ",INDEX(meno!$E:$E,MATCH(B70,meno!$A:$A,0),1))," ")</f>
        <v xml:space="preserve"> </v>
      </c>
      <c r="E70" s="7" t="str">
        <f>IF($B70&lt;&gt;" ",IF(INDEX(meno!$F:$F,MATCH($B70,meno!$A:$A,0),1)=0," ",UPPER(INDEX(meno!$F:$F,MATCH($B70,meno!$A:$A,0),1)))," ")</f>
        <v xml:space="preserve"> </v>
      </c>
      <c r="F70" s="18" t="str">
        <f>IF($G70&lt;&gt;" ",INDEX(meno!$D:$D,MATCH(B70,meno!$A:$A,0),1)," ")</f>
        <v xml:space="preserve"> </v>
      </c>
      <c r="G70" s="5" t="str">
        <f>IF(vysl!$H70="F",IF(HOUR(cas!$B70)=9,"DNF",IF(HOUR(cas!$B70)=8,"DQ",cas!$B70))," ")</f>
        <v xml:space="preserve"> </v>
      </c>
      <c r="H70" s="7" t="str">
        <f t="shared" si="3"/>
        <v xml:space="preserve"> </v>
      </c>
      <c r="I70" s="9" t="str">
        <f>IF($G70&lt;&gt;" ",vysl!$A70," ")</f>
        <v xml:space="preserve"> </v>
      </c>
    </row>
    <row r="71" spans="1:9">
      <c r="A71" s="9" t="str">
        <f t="shared" si="2"/>
        <v xml:space="preserve"> </v>
      </c>
      <c r="B71" s="1" t="str">
        <f>IF($G71 &lt;&gt; " ",cas!A71," ")</f>
        <v xml:space="preserve"> </v>
      </c>
      <c r="C71" s="6" t="str">
        <f>IF($G71&lt;&gt;" ",INDEX(meno!$B:$B,MATCH(B71,meno!$A:$A,0),1)," ")</f>
        <v xml:space="preserve"> </v>
      </c>
      <c r="D71" s="6" t="str">
        <f>IF($G71&lt;&gt;" ",IF(INDEX(meno!$E:$E,MATCH(B71,meno!$A:$A,0),1)=0," ",INDEX(meno!$E:$E,MATCH(B71,meno!$A:$A,0),1))," ")</f>
        <v xml:space="preserve"> </v>
      </c>
      <c r="E71" s="7" t="str">
        <f>IF($B71&lt;&gt;" ",IF(INDEX(meno!$F:$F,MATCH($B71,meno!$A:$A,0),1)=0," ",UPPER(INDEX(meno!$F:$F,MATCH($B71,meno!$A:$A,0),1)))," ")</f>
        <v xml:space="preserve"> </v>
      </c>
      <c r="F71" s="18" t="str">
        <f>IF($G71&lt;&gt;" ",INDEX(meno!$D:$D,MATCH(B71,meno!$A:$A,0),1)," ")</f>
        <v xml:space="preserve"> </v>
      </c>
      <c r="G71" s="5" t="str">
        <f>IF(vysl!$H71="F",IF(HOUR(cas!$B71)=9,"DNF",IF(HOUR(cas!$B71)=8,"DQ",cas!$B71))," ")</f>
        <v xml:space="preserve"> </v>
      </c>
      <c r="H71" s="7" t="str">
        <f t="shared" si="3"/>
        <v xml:space="preserve"> </v>
      </c>
      <c r="I71" s="9" t="str">
        <f>IF($G71&lt;&gt;" ",vysl!$A71," ")</f>
        <v xml:space="preserve"> </v>
      </c>
    </row>
    <row r="72" spans="1:9">
      <c r="A72" s="9" t="str">
        <f t="shared" si="2"/>
        <v xml:space="preserve"> </v>
      </c>
      <c r="B72" s="1" t="str">
        <f>IF($G72 &lt;&gt; " ",cas!A72," ")</f>
        <v xml:space="preserve"> </v>
      </c>
      <c r="C72" s="6" t="str">
        <f>IF($G72&lt;&gt;" ",INDEX(meno!$B:$B,MATCH(B72,meno!$A:$A,0),1)," ")</f>
        <v xml:space="preserve"> </v>
      </c>
      <c r="D72" s="6" t="str">
        <f>IF($G72&lt;&gt;" ",IF(INDEX(meno!$E:$E,MATCH(B72,meno!$A:$A,0),1)=0," ",INDEX(meno!$E:$E,MATCH(B72,meno!$A:$A,0),1))," ")</f>
        <v xml:space="preserve"> </v>
      </c>
      <c r="E72" s="7" t="str">
        <f>IF($B72&lt;&gt;" ",IF(INDEX(meno!$F:$F,MATCH($B72,meno!$A:$A,0),1)=0," ",UPPER(INDEX(meno!$F:$F,MATCH($B72,meno!$A:$A,0),1)))," ")</f>
        <v xml:space="preserve"> </v>
      </c>
      <c r="F72" s="18" t="str">
        <f>IF($G72&lt;&gt;" ",INDEX(meno!$D:$D,MATCH(B72,meno!$A:$A,0),1)," ")</f>
        <v xml:space="preserve"> </v>
      </c>
      <c r="G72" s="5" t="str">
        <f>IF(vysl!$H72="F",IF(HOUR(cas!$B72)=9,"DNF",IF(HOUR(cas!$B72)=8,"DQ",cas!$B72))," ")</f>
        <v xml:space="preserve"> </v>
      </c>
      <c r="H72" s="7" t="str">
        <f t="shared" si="3"/>
        <v xml:space="preserve"> </v>
      </c>
      <c r="I72" s="9" t="str">
        <f>IF($G72&lt;&gt;" ",vysl!$A72," ")</f>
        <v xml:space="preserve"> </v>
      </c>
    </row>
    <row r="73" spans="1:9">
      <c r="A73" s="9" t="str">
        <f t="shared" si="2"/>
        <v xml:space="preserve"> </v>
      </c>
      <c r="B73" s="1" t="str">
        <f>IF($G73 &lt;&gt; " ",cas!A73," ")</f>
        <v xml:space="preserve"> </v>
      </c>
      <c r="C73" s="6" t="str">
        <f>IF($G73&lt;&gt;" ",INDEX(meno!$B:$B,MATCH(B73,meno!$A:$A,0),1)," ")</f>
        <v xml:space="preserve"> </v>
      </c>
      <c r="D73" s="6" t="str">
        <f>IF($G73&lt;&gt;" ",IF(INDEX(meno!$E:$E,MATCH(B73,meno!$A:$A,0),1)=0," ",INDEX(meno!$E:$E,MATCH(B73,meno!$A:$A,0),1))," ")</f>
        <v xml:space="preserve"> </v>
      </c>
      <c r="E73" s="7" t="str">
        <f>IF($B73&lt;&gt;" ",IF(INDEX(meno!$F:$F,MATCH($B73,meno!$A:$A,0),1)=0," ",UPPER(INDEX(meno!$F:$F,MATCH($B73,meno!$A:$A,0),1)))," ")</f>
        <v xml:space="preserve"> </v>
      </c>
      <c r="F73" s="18" t="str">
        <f>IF($G73&lt;&gt;" ",INDEX(meno!$D:$D,MATCH(B73,meno!$A:$A,0),1)," ")</f>
        <v xml:space="preserve"> </v>
      </c>
      <c r="G73" s="5" t="str">
        <f>IF(vysl!$H73="F",IF(HOUR(cas!$B73)=9,"DNF",IF(HOUR(cas!$B73)=8,"DQ",cas!$B73))," ")</f>
        <v xml:space="preserve"> </v>
      </c>
      <c r="H73" s="7" t="str">
        <f t="shared" si="3"/>
        <v xml:space="preserve"> </v>
      </c>
      <c r="I73" s="9" t="str">
        <f>IF($G73&lt;&gt;" ",vysl!$A73," ")</f>
        <v xml:space="preserve"> </v>
      </c>
    </row>
    <row r="74" spans="1:9">
      <c r="A74" s="9" t="str">
        <f t="shared" si="2"/>
        <v xml:space="preserve"> </v>
      </c>
      <c r="B74" s="1" t="str">
        <f>IF($G74 &lt;&gt; " ",cas!A74," ")</f>
        <v xml:space="preserve"> </v>
      </c>
      <c r="C74" s="6" t="str">
        <f>IF($G74&lt;&gt;" ",INDEX(meno!$B:$B,MATCH(B74,meno!$A:$A,0),1)," ")</f>
        <v xml:space="preserve"> </v>
      </c>
      <c r="D74" s="6" t="str">
        <f>IF($G74&lt;&gt;" ",IF(INDEX(meno!$E:$E,MATCH(B74,meno!$A:$A,0),1)=0," ",INDEX(meno!$E:$E,MATCH(B74,meno!$A:$A,0),1))," ")</f>
        <v xml:space="preserve"> </v>
      </c>
      <c r="E74" s="7" t="str">
        <f>IF($B74&lt;&gt;" ",IF(INDEX(meno!$F:$F,MATCH($B74,meno!$A:$A,0),1)=0," ",UPPER(INDEX(meno!$F:$F,MATCH($B74,meno!$A:$A,0),1)))," ")</f>
        <v xml:space="preserve"> </v>
      </c>
      <c r="F74" s="18" t="str">
        <f>IF($G74&lt;&gt;" ",INDEX(meno!$D:$D,MATCH(B74,meno!$A:$A,0),1)," ")</f>
        <v xml:space="preserve"> </v>
      </c>
      <c r="G74" s="5" t="str">
        <f>IF(vysl!$H74="F",IF(HOUR(cas!$B74)=9,"DNF",IF(HOUR(cas!$B74)=8,"DQ",cas!$B74))," ")</f>
        <v xml:space="preserve"> </v>
      </c>
      <c r="H74" s="7" t="str">
        <f t="shared" si="3"/>
        <v xml:space="preserve"> </v>
      </c>
      <c r="I74" s="9" t="str">
        <f>IF($G74&lt;&gt;" ",vysl!$A74," ")</f>
        <v xml:space="preserve"> </v>
      </c>
    </row>
    <row r="75" spans="1:9">
      <c r="A75" s="9" t="str">
        <f t="shared" si="2"/>
        <v xml:space="preserve"> </v>
      </c>
      <c r="B75" s="1" t="str">
        <f>IF($G75 &lt;&gt; " ",cas!A76," ")</f>
        <v xml:space="preserve"> </v>
      </c>
      <c r="C75" s="6" t="str">
        <f>IF($G75&lt;&gt;" ",INDEX(meno!$B:$B,MATCH(B75,meno!$A:$A,0),1)," ")</f>
        <v xml:space="preserve"> </v>
      </c>
      <c r="D75" s="6" t="str">
        <f>IF($G75&lt;&gt;" ",IF(INDEX(meno!$E:$E,MATCH(B75,meno!$A:$A,0),1)=0," ",INDEX(meno!$E:$E,MATCH(B75,meno!$A:$A,0),1))," ")</f>
        <v xml:space="preserve"> </v>
      </c>
      <c r="E75" s="7" t="str">
        <f>IF($B75&lt;&gt;" ",IF(INDEX(meno!$F:$F,MATCH($B75,meno!$A:$A,0),1)=0," ",UPPER(INDEX(meno!$F:$F,MATCH($B75,meno!$A:$A,0),1)))," ")</f>
        <v xml:space="preserve"> </v>
      </c>
      <c r="F75" s="18" t="str">
        <f>IF($G75&lt;&gt;" ",INDEX(meno!$D:$D,MATCH(B75,meno!$A:$A,0),1)," ")</f>
        <v xml:space="preserve"> </v>
      </c>
      <c r="G75" s="5" t="str">
        <f>IF(vysl!$H75="F",IF(HOUR(cas!$B76)=9,"DNF",IF(HOUR(cas!$B76)=8,"DQ",cas!$B76))," ")</f>
        <v xml:space="preserve"> </v>
      </c>
      <c r="H75" s="7" t="str">
        <f t="shared" si="3"/>
        <v xml:space="preserve"> </v>
      </c>
      <c r="I75" s="9" t="str">
        <f>IF($G75&lt;&gt;" ",vysl!$A75," ")</f>
        <v xml:space="preserve"> </v>
      </c>
    </row>
    <row r="76" spans="1:9">
      <c r="A76" s="9" t="str">
        <f t="shared" si="2"/>
        <v xml:space="preserve"> </v>
      </c>
      <c r="B76" s="1" t="str">
        <f>IF($G76 &lt;&gt; " ",cas!A77," ")</f>
        <v xml:space="preserve"> </v>
      </c>
      <c r="C76" s="6" t="str">
        <f>IF($G76&lt;&gt;" ",INDEX(meno!$B:$B,MATCH(B76,meno!$A:$A,0),1)," ")</f>
        <v xml:space="preserve"> </v>
      </c>
      <c r="D76" s="6" t="str">
        <f>IF($G76&lt;&gt;" ",IF(INDEX(meno!$E:$E,MATCH(B76,meno!$A:$A,0),1)=0," ",INDEX(meno!$E:$E,MATCH(B76,meno!$A:$A,0),1))," ")</f>
        <v xml:space="preserve"> </v>
      </c>
      <c r="E76" s="7" t="str">
        <f>IF($B76&lt;&gt;" ",IF(INDEX(meno!$F:$F,MATCH($B76,meno!$A:$A,0),1)=0," ",UPPER(INDEX(meno!$F:$F,MATCH($B76,meno!$A:$A,0),1)))," ")</f>
        <v xml:space="preserve"> </v>
      </c>
      <c r="F76" s="18" t="str">
        <f>IF($G76&lt;&gt;" ",INDEX(meno!$D:$D,MATCH(B76,meno!$A:$A,0),1)," ")</f>
        <v xml:space="preserve"> </v>
      </c>
      <c r="G76" s="5" t="str">
        <f>IF(vysl!$H76="F",IF(HOUR(cas!$B77)=9,"DNF",IF(HOUR(cas!$B77)=8,"DQ",cas!$B77))," ")</f>
        <v xml:space="preserve"> </v>
      </c>
      <c r="H76" s="7" t="str">
        <f t="shared" si="3"/>
        <v xml:space="preserve"> </v>
      </c>
      <c r="I76" s="9" t="str">
        <f>IF($G76&lt;&gt;" ",vysl!$A76," ")</f>
        <v xml:space="preserve"> </v>
      </c>
    </row>
    <row r="77" spans="1:9">
      <c r="A77" s="9" t="str">
        <f t="shared" si="2"/>
        <v xml:space="preserve"> </v>
      </c>
      <c r="B77" s="1" t="str">
        <f>IF($G77 &lt;&gt; " ",cas!A78," ")</f>
        <v xml:space="preserve"> </v>
      </c>
      <c r="C77" s="6" t="str">
        <f>IF($G77&lt;&gt;" ",INDEX(meno!$B:$B,MATCH(B77,meno!$A:$A,0),1)," ")</f>
        <v xml:space="preserve"> </v>
      </c>
      <c r="D77" s="6" t="str">
        <f>IF($G77&lt;&gt;" ",IF(INDEX(meno!$E:$E,MATCH(B77,meno!$A:$A,0),1)=0," ",INDEX(meno!$E:$E,MATCH(B77,meno!$A:$A,0),1))," ")</f>
        <v xml:space="preserve"> </v>
      </c>
      <c r="E77" s="7" t="str">
        <f>IF($B77&lt;&gt;" ",IF(INDEX(meno!$F:$F,MATCH($B77,meno!$A:$A,0),1)=0," ",UPPER(INDEX(meno!$F:$F,MATCH($B77,meno!$A:$A,0),1)))," ")</f>
        <v xml:space="preserve"> </v>
      </c>
      <c r="F77" s="18" t="str">
        <f>IF($G77&lt;&gt;" ",INDEX(meno!$D:$D,MATCH(B77,meno!$A:$A,0),1)," ")</f>
        <v xml:space="preserve"> </v>
      </c>
      <c r="G77" s="5" t="str">
        <f>IF(vysl!$H77="F",IF(HOUR(cas!$B78)=9,"DNF",IF(HOUR(cas!$B78)=8,"DQ",cas!$B78))," ")</f>
        <v xml:space="preserve"> </v>
      </c>
      <c r="H77" s="7" t="str">
        <f t="shared" si="3"/>
        <v xml:space="preserve"> </v>
      </c>
      <c r="I77" s="9" t="str">
        <f>IF($G77&lt;&gt;" ",vysl!$A77," ")</f>
        <v xml:space="preserve"> </v>
      </c>
    </row>
    <row r="78" spans="1:9">
      <c r="A78" s="9" t="str">
        <f t="shared" si="2"/>
        <v xml:space="preserve"> </v>
      </c>
      <c r="B78" s="1" t="str">
        <f>IF($G78 &lt;&gt; " ",cas!A79," ")</f>
        <v xml:space="preserve"> </v>
      </c>
      <c r="C78" s="6" t="str">
        <f>IF($G78&lt;&gt;" ",INDEX(meno!$B:$B,MATCH(B78,meno!$A:$A,0),1)," ")</f>
        <v xml:space="preserve"> </v>
      </c>
      <c r="D78" s="6" t="str">
        <f>IF($G78&lt;&gt;" ",IF(INDEX(meno!$E:$E,MATCH(B78,meno!$A:$A,0),1)=0," ",INDEX(meno!$E:$E,MATCH(B78,meno!$A:$A,0),1))," ")</f>
        <v xml:space="preserve"> </v>
      </c>
      <c r="E78" s="7" t="str">
        <f>IF($B78&lt;&gt;" ",IF(INDEX(meno!$F:$F,MATCH($B78,meno!$A:$A,0),1)=0," ",UPPER(INDEX(meno!$F:$F,MATCH($B78,meno!$A:$A,0),1)))," ")</f>
        <v xml:space="preserve"> </v>
      </c>
      <c r="F78" s="18" t="str">
        <f>IF($G78&lt;&gt;" ",INDEX(meno!$D:$D,MATCH(B78,meno!$A:$A,0),1)," ")</f>
        <v xml:space="preserve"> </v>
      </c>
      <c r="G78" s="5" t="str">
        <f>IF(vysl!$H78="F",IF(HOUR(cas!$B79)=9,"DNF",IF(HOUR(cas!$B79)=8,"DQ",cas!$B79))," ")</f>
        <v xml:space="preserve"> </v>
      </c>
      <c r="H78" s="7" t="str">
        <f t="shared" si="3"/>
        <v xml:space="preserve"> </v>
      </c>
      <c r="I78" s="9" t="str">
        <f>IF($G78&lt;&gt;" ",vysl!$A78," ")</f>
        <v xml:space="preserve"> </v>
      </c>
    </row>
    <row r="79" spans="1:9">
      <c r="A79" s="9" t="str">
        <f t="shared" si="2"/>
        <v xml:space="preserve"> </v>
      </c>
      <c r="B79" s="1" t="str">
        <f>IF($G79 &lt;&gt; " ",cas!A80," ")</f>
        <v xml:space="preserve"> </v>
      </c>
      <c r="C79" s="6" t="str">
        <f>IF($G79&lt;&gt;" ",INDEX(meno!$B:$B,MATCH(B79,meno!$A:$A,0),1)," ")</f>
        <v xml:space="preserve"> </v>
      </c>
      <c r="D79" s="6" t="str">
        <f>IF($G79&lt;&gt;" ",IF(INDEX(meno!$E:$E,MATCH(B79,meno!$A:$A,0),1)=0," ",INDEX(meno!$E:$E,MATCH(B79,meno!$A:$A,0),1))," ")</f>
        <v xml:space="preserve"> </v>
      </c>
      <c r="E79" s="7" t="str">
        <f>IF($B79&lt;&gt;" ",IF(INDEX(meno!$F:$F,MATCH($B79,meno!$A:$A,0),1)=0," ",UPPER(INDEX(meno!$F:$F,MATCH($B79,meno!$A:$A,0),1)))," ")</f>
        <v xml:space="preserve"> </v>
      </c>
      <c r="F79" s="18" t="str">
        <f>IF($G79&lt;&gt;" ",INDEX(meno!$D:$D,MATCH(B79,meno!$A:$A,0),1)," ")</f>
        <v xml:space="preserve"> </v>
      </c>
      <c r="G79" s="5" t="str">
        <f>IF(vysl!$H79="F",IF(HOUR(cas!$B80)=9,"DNF",IF(HOUR(cas!$B80)=8,"DQ",cas!$B80))," ")</f>
        <v xml:space="preserve"> </v>
      </c>
      <c r="H79" s="7" t="str">
        <f t="shared" si="3"/>
        <v xml:space="preserve"> </v>
      </c>
      <c r="I79" s="9" t="str">
        <f>IF($G79&lt;&gt;" ",vysl!$A79," ")</f>
        <v xml:space="preserve"> </v>
      </c>
    </row>
    <row r="80" spans="1:9">
      <c r="A80" s="9" t="str">
        <f t="shared" si="2"/>
        <v xml:space="preserve"> </v>
      </c>
      <c r="B80" s="1" t="str">
        <f>IF($G80 &lt;&gt; " ",cas!A81," ")</f>
        <v xml:space="preserve"> </v>
      </c>
      <c r="C80" s="6" t="str">
        <f>IF($G80&lt;&gt;" ",INDEX(meno!$B:$B,MATCH(B80,meno!$A:$A,0),1)," ")</f>
        <v xml:space="preserve"> </v>
      </c>
      <c r="D80" s="6" t="str">
        <f>IF($G80&lt;&gt;" ",IF(INDEX(meno!$E:$E,MATCH(B80,meno!$A:$A,0),1)=0," ",INDEX(meno!$E:$E,MATCH(B80,meno!$A:$A,0),1))," ")</f>
        <v xml:space="preserve"> </v>
      </c>
      <c r="E80" s="7" t="str">
        <f>IF($B80&lt;&gt;" ",IF(INDEX(meno!$F:$F,MATCH($B80,meno!$A:$A,0),1)=0," ",UPPER(INDEX(meno!$F:$F,MATCH($B80,meno!$A:$A,0),1)))," ")</f>
        <v xml:space="preserve"> </v>
      </c>
      <c r="F80" s="18" t="str">
        <f>IF($G80&lt;&gt;" ",INDEX(meno!$D:$D,MATCH(B80,meno!$A:$A,0),1)," ")</f>
        <v xml:space="preserve"> </v>
      </c>
      <c r="G80" s="5" t="str">
        <f>IF(vysl!$H80="F",IF(HOUR(cas!$B81)=9,"DNF",IF(HOUR(cas!$B81)=8,"DQ",cas!$B81))," ")</f>
        <v xml:space="preserve"> </v>
      </c>
      <c r="H80" s="7" t="str">
        <f t="shared" si="3"/>
        <v xml:space="preserve"> </v>
      </c>
      <c r="I80" s="9" t="str">
        <f>IF($G80&lt;&gt;" ",vysl!$A80," ")</f>
        <v xml:space="preserve"> </v>
      </c>
    </row>
    <row r="81" spans="1:9">
      <c r="A81" s="9" t="str">
        <f t="shared" si="2"/>
        <v xml:space="preserve"> </v>
      </c>
      <c r="B81" s="1" t="str">
        <f>IF($G81 &lt;&gt; " ",cas!A82," ")</f>
        <v xml:space="preserve"> </v>
      </c>
      <c r="C81" s="6" t="str">
        <f>IF($G81&lt;&gt;" ",INDEX(meno!$B:$B,MATCH(B81,meno!$A:$A,0),1)," ")</f>
        <v xml:space="preserve"> </v>
      </c>
      <c r="D81" s="6" t="str">
        <f>IF($G81&lt;&gt;" ",IF(INDEX(meno!$E:$E,MATCH(B81,meno!$A:$A,0),1)=0," ",INDEX(meno!$E:$E,MATCH(B81,meno!$A:$A,0),1))," ")</f>
        <v xml:space="preserve"> </v>
      </c>
      <c r="E81" s="7" t="str">
        <f>IF($B81&lt;&gt;" ",IF(INDEX(meno!$F:$F,MATCH($B81,meno!$A:$A,0),1)=0," ",UPPER(INDEX(meno!$F:$F,MATCH($B81,meno!$A:$A,0),1)))," ")</f>
        <v xml:space="preserve"> </v>
      </c>
      <c r="F81" s="18" t="str">
        <f>IF($G81&lt;&gt;" ",INDEX(meno!$D:$D,MATCH(B81,meno!$A:$A,0),1)," ")</f>
        <v xml:space="preserve"> </v>
      </c>
      <c r="G81" s="5" t="str">
        <f>IF(vysl!$H81="F",IF(HOUR(cas!$B82)=9,"DNF",IF(HOUR(cas!$B82)=8,"DQ",cas!$B82))," ")</f>
        <v xml:space="preserve"> </v>
      </c>
      <c r="H81" s="7" t="str">
        <f t="shared" si="3"/>
        <v xml:space="preserve"> </v>
      </c>
      <c r="I81" s="9" t="str">
        <f>IF($G81&lt;&gt;" ",vysl!$A81," ")</f>
        <v xml:space="preserve"> </v>
      </c>
    </row>
    <row r="82" spans="1:9">
      <c r="A82" s="9" t="str">
        <f t="shared" si="2"/>
        <v xml:space="preserve"> </v>
      </c>
      <c r="B82" s="1" t="str">
        <f>IF($G82 &lt;&gt; " ",cas!A83," ")</f>
        <v xml:space="preserve"> </v>
      </c>
      <c r="C82" s="6" t="str">
        <f>IF($G82&lt;&gt;" ",INDEX(meno!$B:$B,MATCH(B82,meno!$A:$A,0),1)," ")</f>
        <v xml:space="preserve"> </v>
      </c>
      <c r="D82" s="6" t="str">
        <f>IF($G82&lt;&gt;" ",IF(INDEX(meno!$E:$E,MATCH(B82,meno!$A:$A,0),1)=0," ",INDEX(meno!$E:$E,MATCH(B82,meno!$A:$A,0),1))," ")</f>
        <v xml:space="preserve"> </v>
      </c>
      <c r="E82" s="7" t="str">
        <f>IF($B82&lt;&gt;" ",IF(INDEX(meno!$F:$F,MATCH($B82,meno!$A:$A,0),1)=0," ",UPPER(INDEX(meno!$F:$F,MATCH($B82,meno!$A:$A,0),1)))," ")</f>
        <v xml:space="preserve"> </v>
      </c>
      <c r="F82" s="18" t="str">
        <f>IF($G82&lt;&gt;" ",INDEX(meno!$D:$D,MATCH(B82,meno!$A:$A,0),1)," ")</f>
        <v xml:space="preserve"> </v>
      </c>
      <c r="G82" s="5" t="str">
        <f>IF(vysl!$H82="F",IF(HOUR(cas!$B83)=9,"DNF",IF(HOUR(cas!$B83)=8,"DQ",cas!$B83))," ")</f>
        <v xml:space="preserve"> </v>
      </c>
      <c r="H82" s="7" t="str">
        <f t="shared" si="3"/>
        <v xml:space="preserve"> </v>
      </c>
      <c r="I82" s="9" t="str">
        <f>IF($G82&lt;&gt;" ",vysl!$A82," ")</f>
        <v xml:space="preserve"> </v>
      </c>
    </row>
    <row r="83" spans="1:9">
      <c r="A83" s="9" t="str">
        <f t="shared" si="2"/>
        <v xml:space="preserve"> </v>
      </c>
      <c r="B83" s="1" t="str">
        <f>IF($G83 &lt;&gt; " ",cas!A84," ")</f>
        <v xml:space="preserve"> </v>
      </c>
      <c r="C83" s="6" t="str">
        <f>IF($G83&lt;&gt;" ",INDEX(meno!$B:$B,MATCH(B83,meno!$A:$A,0),1)," ")</f>
        <v xml:space="preserve"> </v>
      </c>
      <c r="D83" s="6" t="str">
        <f>IF($G83&lt;&gt;" ",IF(INDEX(meno!$E:$E,MATCH(B83,meno!$A:$A,0),1)=0," ",INDEX(meno!$E:$E,MATCH(B83,meno!$A:$A,0),1))," ")</f>
        <v xml:space="preserve"> </v>
      </c>
      <c r="E83" s="7" t="str">
        <f>IF($B83&lt;&gt;" ",IF(INDEX(meno!$F:$F,MATCH($B83,meno!$A:$A,0),1)=0," ",UPPER(INDEX(meno!$F:$F,MATCH($B83,meno!$A:$A,0),1)))," ")</f>
        <v xml:space="preserve"> </v>
      </c>
      <c r="F83" s="18" t="str">
        <f>IF($G83&lt;&gt;" ",INDEX(meno!$D:$D,MATCH(B83,meno!$A:$A,0),1)," ")</f>
        <v xml:space="preserve"> </v>
      </c>
      <c r="G83" s="5" t="str">
        <f>IF(vysl!$H83="F",IF(HOUR(cas!$B84)=9,"DNF",IF(HOUR(cas!$B84)=8,"DQ",cas!$B84))," ")</f>
        <v xml:space="preserve"> </v>
      </c>
      <c r="H83" s="7" t="str">
        <f t="shared" si="3"/>
        <v xml:space="preserve"> </v>
      </c>
      <c r="I83" s="9" t="str">
        <f>IF($G83&lt;&gt;" ",vysl!$A83," ")</f>
        <v xml:space="preserve"> </v>
      </c>
    </row>
    <row r="84" spans="1:9">
      <c r="A84" s="9" t="str">
        <f t="shared" si="2"/>
        <v xml:space="preserve"> </v>
      </c>
      <c r="B84" s="1" t="str">
        <f>IF($G84 &lt;&gt; " ",cas!A85," ")</f>
        <v xml:space="preserve"> </v>
      </c>
      <c r="C84" s="6" t="str">
        <f>IF($G84&lt;&gt;" ",INDEX(meno!$B:$B,MATCH(B84,meno!$A:$A,0),1)," ")</f>
        <v xml:space="preserve"> </v>
      </c>
      <c r="D84" s="6" t="str">
        <f>IF($G84&lt;&gt;" ",IF(INDEX(meno!$E:$E,MATCH(B84,meno!$A:$A,0),1)=0," ",INDEX(meno!$E:$E,MATCH(B84,meno!$A:$A,0),1))," ")</f>
        <v xml:space="preserve"> </v>
      </c>
      <c r="E84" s="7" t="str">
        <f>IF($B84&lt;&gt;" ",IF(INDEX(meno!$F:$F,MATCH($B84,meno!$A:$A,0),1)=0," ",UPPER(INDEX(meno!$F:$F,MATCH($B84,meno!$A:$A,0),1)))," ")</f>
        <v xml:space="preserve"> </v>
      </c>
      <c r="F84" s="18" t="str">
        <f>IF($G84&lt;&gt;" ",INDEX(meno!$D:$D,MATCH(B84,meno!$A:$A,0),1)," ")</f>
        <v xml:space="preserve"> </v>
      </c>
      <c r="G84" s="5" t="str">
        <f>IF(vysl!$H84="F",IF(HOUR(cas!$B85)=9,"DNF",IF(HOUR(cas!$B85)=8,"DQ",cas!$B85))," ")</f>
        <v xml:space="preserve"> </v>
      </c>
      <c r="H84" s="7" t="str">
        <f t="shared" si="3"/>
        <v xml:space="preserve"> </v>
      </c>
      <c r="I84" s="9" t="str">
        <f>IF($G84&lt;&gt;" ",vysl!$A84," ")</f>
        <v xml:space="preserve"> </v>
      </c>
    </row>
    <row r="85" spans="1:9">
      <c r="A85" s="9" t="str">
        <f t="shared" si="2"/>
        <v xml:space="preserve"> </v>
      </c>
      <c r="B85" s="1" t="str">
        <f>IF($G85 &lt;&gt; " ",cas!A86," ")</f>
        <v xml:space="preserve"> </v>
      </c>
      <c r="C85" s="6" t="str">
        <f>IF($G85&lt;&gt;" ",INDEX(meno!$B:$B,MATCH(B85,meno!$A:$A,0),1)," ")</f>
        <v xml:space="preserve"> </v>
      </c>
      <c r="D85" s="6" t="str">
        <f>IF($G85&lt;&gt;" ",IF(INDEX(meno!$E:$E,MATCH(B85,meno!$A:$A,0),1)=0," ",INDEX(meno!$E:$E,MATCH(B85,meno!$A:$A,0),1))," ")</f>
        <v xml:space="preserve"> </v>
      </c>
      <c r="E85" s="7" t="str">
        <f>IF($B85&lt;&gt;" ",IF(INDEX(meno!$F:$F,MATCH($B85,meno!$A:$A,0),1)=0," ",UPPER(INDEX(meno!$F:$F,MATCH($B85,meno!$A:$A,0),1)))," ")</f>
        <v xml:space="preserve"> </v>
      </c>
      <c r="F85" s="18" t="str">
        <f>IF($G85&lt;&gt;" ",INDEX(meno!$D:$D,MATCH(B85,meno!$A:$A,0),1)," ")</f>
        <v xml:space="preserve"> </v>
      </c>
      <c r="G85" s="5" t="str">
        <f>IF(vysl!$H85="F",IF(HOUR(cas!$B86)=9,"DNF",IF(HOUR(cas!$B86)=8,"DQ",cas!$B86))," ")</f>
        <v xml:space="preserve"> </v>
      </c>
      <c r="H85" s="7" t="str">
        <f t="shared" si="3"/>
        <v xml:space="preserve"> </v>
      </c>
      <c r="I85" s="9" t="str">
        <f>IF($G85&lt;&gt;" ",vysl!$A85," ")</f>
        <v xml:space="preserve"> </v>
      </c>
    </row>
    <row r="86" spans="1:9">
      <c r="A86" s="9" t="str">
        <f t="shared" si="2"/>
        <v xml:space="preserve"> </v>
      </c>
      <c r="B86" s="1" t="str">
        <f>IF($G86 &lt;&gt; " ",cas!A87," ")</f>
        <v xml:space="preserve"> </v>
      </c>
      <c r="C86" s="6" t="str">
        <f>IF($G86&lt;&gt;" ",INDEX(meno!$B:$B,MATCH(B86,meno!$A:$A,0),1)," ")</f>
        <v xml:space="preserve"> </v>
      </c>
      <c r="D86" s="6" t="str">
        <f>IF($G86&lt;&gt;" ",IF(INDEX(meno!$E:$E,MATCH(B86,meno!$A:$A,0),1)=0," ",INDEX(meno!$E:$E,MATCH(B86,meno!$A:$A,0),1))," ")</f>
        <v xml:space="preserve"> </v>
      </c>
      <c r="E86" s="7" t="str">
        <f>IF($B86&lt;&gt;" ",IF(INDEX(meno!$F:$F,MATCH($B86,meno!$A:$A,0),1)=0," ",UPPER(INDEX(meno!$F:$F,MATCH($B86,meno!$A:$A,0),1)))," ")</f>
        <v xml:space="preserve"> </v>
      </c>
      <c r="F86" s="18" t="str">
        <f>IF($G86&lt;&gt;" ",INDEX(meno!$D:$D,MATCH(B86,meno!$A:$A,0),1)," ")</f>
        <v xml:space="preserve"> </v>
      </c>
      <c r="G86" s="5" t="str">
        <f>IF(vysl!$H86="F",IF(HOUR(cas!$B87)=9,"DNF",IF(HOUR(cas!$B87)=8,"DQ",cas!$B87))," ")</f>
        <v xml:space="preserve"> </v>
      </c>
      <c r="H86" s="7" t="str">
        <f t="shared" si="3"/>
        <v xml:space="preserve"> </v>
      </c>
      <c r="I86" s="9" t="str">
        <f>IF($G86&lt;&gt;" ",vysl!$A86," ")</f>
        <v xml:space="preserve"> </v>
      </c>
    </row>
    <row r="87" spans="1:9">
      <c r="A87" s="9" t="str">
        <f t="shared" si="2"/>
        <v xml:space="preserve"> </v>
      </c>
      <c r="B87" s="1" t="str">
        <f>IF($G87 &lt;&gt; " ",cas!A88," ")</f>
        <v xml:space="preserve"> </v>
      </c>
      <c r="C87" s="6" t="str">
        <f>IF($G87&lt;&gt;" ",INDEX(meno!$B:$B,MATCH(B87,meno!$A:$A,0),1)," ")</f>
        <v xml:space="preserve"> </v>
      </c>
      <c r="D87" s="6" t="str">
        <f>IF($G87&lt;&gt;" ",IF(INDEX(meno!$E:$E,MATCH(B87,meno!$A:$A,0),1)=0," ",INDEX(meno!$E:$E,MATCH(B87,meno!$A:$A,0),1))," ")</f>
        <v xml:space="preserve"> </v>
      </c>
      <c r="E87" s="7" t="str">
        <f>IF($B87&lt;&gt;" ",IF(INDEX(meno!$F:$F,MATCH($B87,meno!$A:$A,0),1)=0," ",UPPER(INDEX(meno!$F:$F,MATCH($B87,meno!$A:$A,0),1)))," ")</f>
        <v xml:space="preserve"> </v>
      </c>
      <c r="F87" s="18" t="str">
        <f>IF($G87&lt;&gt;" ",INDEX(meno!$D:$D,MATCH(B87,meno!$A:$A,0),1)," ")</f>
        <v xml:space="preserve"> </v>
      </c>
      <c r="G87" s="5" t="str">
        <f>IF(vysl!$H87="F",IF(HOUR(cas!$B88)=9,"DNF",IF(HOUR(cas!$B88)=8,"DQ",cas!$B88))," ")</f>
        <v xml:space="preserve"> </v>
      </c>
      <c r="H87" s="7" t="str">
        <f t="shared" si="3"/>
        <v xml:space="preserve"> </v>
      </c>
      <c r="I87" s="9" t="str">
        <f>IF($G87&lt;&gt;" ",vysl!$A87," ")</f>
        <v xml:space="preserve"> </v>
      </c>
    </row>
    <row r="88" spans="1:9">
      <c r="A88" s="9" t="str">
        <f t="shared" si="2"/>
        <v xml:space="preserve"> </v>
      </c>
      <c r="B88" s="1" t="str">
        <f>IF($G88 &lt;&gt; " ",cas!A89," ")</f>
        <v xml:space="preserve"> </v>
      </c>
      <c r="C88" s="6" t="str">
        <f>IF($G88&lt;&gt;" ",INDEX(meno!$B:$B,MATCH(B88,meno!$A:$A,0),1)," ")</f>
        <v xml:space="preserve"> </v>
      </c>
      <c r="D88" s="6" t="str">
        <f>IF($G88&lt;&gt;" ",IF(INDEX(meno!$E:$E,MATCH(B88,meno!$A:$A,0),1)=0," ",INDEX(meno!$E:$E,MATCH(B88,meno!$A:$A,0),1))," ")</f>
        <v xml:space="preserve"> </v>
      </c>
      <c r="E88" s="7" t="str">
        <f>IF($B88&lt;&gt;" ",IF(INDEX(meno!$F:$F,MATCH($B88,meno!$A:$A,0),1)=0," ",UPPER(INDEX(meno!$F:$F,MATCH($B88,meno!$A:$A,0),1)))," ")</f>
        <v xml:space="preserve"> </v>
      </c>
      <c r="F88" s="18" t="str">
        <f>IF($G88&lt;&gt;" ",INDEX(meno!$D:$D,MATCH(B88,meno!$A:$A,0),1)," ")</f>
        <v xml:space="preserve"> </v>
      </c>
      <c r="G88" s="5" t="str">
        <f>IF(vysl!$H88="F",IF(HOUR(cas!$B89)=9,"DNF",IF(HOUR(cas!$B89)=8,"DQ",cas!$B89))," ")</f>
        <v xml:space="preserve"> </v>
      </c>
      <c r="H88" s="7" t="str">
        <f t="shared" si="3"/>
        <v xml:space="preserve"> </v>
      </c>
      <c r="I88" s="9" t="str">
        <f>IF($G88&lt;&gt;" ",vysl!$A88," ")</f>
        <v xml:space="preserve"> </v>
      </c>
    </row>
    <row r="89" spans="1:9">
      <c r="A89" s="9" t="str">
        <f t="shared" si="2"/>
        <v xml:space="preserve"> </v>
      </c>
      <c r="B89" s="1" t="str">
        <f>IF($G89 &lt;&gt; " ",cas!A90," ")</f>
        <v xml:space="preserve"> </v>
      </c>
      <c r="C89" s="6" t="str">
        <f>IF($G89&lt;&gt;" ",INDEX(meno!$B:$B,MATCH(B89,meno!$A:$A,0),1)," ")</f>
        <v xml:space="preserve"> </v>
      </c>
      <c r="D89" s="6" t="str">
        <f>IF($G89&lt;&gt;" ",IF(INDEX(meno!$E:$E,MATCH(B89,meno!$A:$A,0),1)=0," ",INDEX(meno!$E:$E,MATCH(B89,meno!$A:$A,0),1))," ")</f>
        <v xml:space="preserve"> </v>
      </c>
      <c r="E89" s="7" t="str">
        <f>IF($B89&lt;&gt;" ",IF(INDEX(meno!$F:$F,MATCH($B89,meno!$A:$A,0),1)=0," ",UPPER(INDEX(meno!$F:$F,MATCH($B89,meno!$A:$A,0),1)))," ")</f>
        <v xml:space="preserve"> </v>
      </c>
      <c r="F89" s="18" t="str">
        <f>IF($G89&lt;&gt;" ",INDEX(meno!$D:$D,MATCH(B89,meno!$A:$A,0),1)," ")</f>
        <v xml:space="preserve"> </v>
      </c>
      <c r="G89" s="5" t="str">
        <f>IF(vysl!$H89="F",IF(HOUR(cas!$B90)=9,"DNF",IF(HOUR(cas!$B90)=8,"DQ",cas!$B90))," ")</f>
        <v xml:space="preserve"> </v>
      </c>
      <c r="H89" s="7" t="str">
        <f t="shared" si="3"/>
        <v xml:space="preserve"> </v>
      </c>
      <c r="I89" s="9" t="str">
        <f>IF($G89&lt;&gt;" ",vysl!$A89," ")</f>
        <v xml:space="preserve"> </v>
      </c>
    </row>
    <row r="90" spans="1:9">
      <c r="A90" s="9" t="str">
        <f t="shared" si="2"/>
        <v xml:space="preserve"> </v>
      </c>
      <c r="B90" s="1" t="str">
        <f>IF($G90 &lt;&gt; " ",cas!A91," ")</f>
        <v xml:space="preserve"> </v>
      </c>
      <c r="C90" s="6" t="str">
        <f>IF($G90&lt;&gt;" ",INDEX(meno!$B:$B,MATCH(B90,meno!$A:$A,0),1)," ")</f>
        <v xml:space="preserve"> </v>
      </c>
      <c r="D90" s="6" t="str">
        <f>IF($G90&lt;&gt;" ",IF(INDEX(meno!$E:$E,MATCH(B90,meno!$A:$A,0),1)=0," ",INDEX(meno!$E:$E,MATCH(B90,meno!$A:$A,0),1))," ")</f>
        <v xml:space="preserve"> </v>
      </c>
      <c r="E90" s="7" t="str">
        <f>IF($B90&lt;&gt;" ",IF(INDEX(meno!$F:$F,MATCH($B90,meno!$A:$A,0),1)=0," ",UPPER(INDEX(meno!$F:$F,MATCH($B90,meno!$A:$A,0),1)))," ")</f>
        <v xml:space="preserve"> </v>
      </c>
      <c r="F90" s="18" t="str">
        <f>IF($G90&lt;&gt;" ",INDEX(meno!$D:$D,MATCH(B90,meno!$A:$A,0),1)," ")</f>
        <v xml:space="preserve"> </v>
      </c>
      <c r="G90" s="5" t="str">
        <f>IF(vysl!$H90="F",IF(HOUR(cas!$B91)=9,"DNF",IF(HOUR(cas!$B91)=8,"DQ",cas!$B91))," ")</f>
        <v xml:space="preserve"> </v>
      </c>
      <c r="H90" s="7" t="str">
        <f t="shared" si="3"/>
        <v xml:space="preserve"> </v>
      </c>
      <c r="I90" s="9" t="str">
        <f>IF($G90&lt;&gt;" ",vysl!$A90," ")</f>
        <v xml:space="preserve"> </v>
      </c>
    </row>
    <row r="91" spans="1:9">
      <c r="A91" s="9" t="str">
        <f t="shared" si="2"/>
        <v xml:space="preserve"> </v>
      </c>
      <c r="B91" s="1" t="str">
        <f>IF($G91 &lt;&gt; " ",cas!A92," ")</f>
        <v xml:space="preserve"> </v>
      </c>
      <c r="C91" s="6" t="str">
        <f>IF($G91&lt;&gt;" ",INDEX(meno!$B:$B,MATCH(B91,meno!$A:$A,0),1)," ")</f>
        <v xml:space="preserve"> </v>
      </c>
      <c r="D91" s="6" t="str">
        <f>IF($G91&lt;&gt;" ",IF(INDEX(meno!$E:$E,MATCH(B91,meno!$A:$A,0),1)=0," ",INDEX(meno!$E:$E,MATCH(B91,meno!$A:$A,0),1))," ")</f>
        <v xml:space="preserve"> </v>
      </c>
      <c r="E91" s="7" t="str">
        <f>IF($B91&lt;&gt;" ",IF(INDEX(meno!$F:$F,MATCH($B91,meno!$A:$A,0),1)=0," ",UPPER(INDEX(meno!$F:$F,MATCH($B91,meno!$A:$A,0),1)))," ")</f>
        <v xml:space="preserve"> </v>
      </c>
      <c r="F91" s="18" t="str">
        <f>IF($G91&lt;&gt;" ",INDEX(meno!$D:$D,MATCH(B91,meno!$A:$A,0),1)," ")</f>
        <v xml:space="preserve"> </v>
      </c>
      <c r="G91" s="5" t="str">
        <f>IF(vysl!$H91="F",IF(HOUR(cas!$B92)=9,"DNF",IF(HOUR(cas!$B92)=8,"DQ",cas!$B92))," ")</f>
        <v xml:space="preserve"> </v>
      </c>
      <c r="H91" s="7" t="str">
        <f t="shared" si="3"/>
        <v xml:space="preserve"> </v>
      </c>
      <c r="I91" s="9" t="str">
        <f>IF($G91&lt;&gt;" ",vysl!$A91," ")</f>
        <v xml:space="preserve"> </v>
      </c>
    </row>
    <row r="92" spans="1:9">
      <c r="A92" s="9" t="str">
        <f t="shared" si="2"/>
        <v xml:space="preserve"> </v>
      </c>
      <c r="B92" s="1" t="str">
        <f>IF($G92 &lt;&gt; " ",cas!A93," ")</f>
        <v xml:space="preserve"> </v>
      </c>
      <c r="C92" s="6" t="str">
        <f>IF($G92&lt;&gt;" ",INDEX(meno!$B:$B,MATCH(B92,meno!$A:$A,0),1)," ")</f>
        <v xml:space="preserve"> </v>
      </c>
      <c r="D92" s="6" t="str">
        <f>IF($G92&lt;&gt;" ",IF(INDEX(meno!$E:$E,MATCH(B92,meno!$A:$A,0),1)=0," ",INDEX(meno!$E:$E,MATCH(B92,meno!$A:$A,0),1))," ")</f>
        <v xml:space="preserve"> </v>
      </c>
      <c r="E92" s="7" t="str">
        <f>IF($B92&lt;&gt;" ",IF(INDEX(meno!$F:$F,MATCH($B92,meno!$A:$A,0),1)=0," ",UPPER(INDEX(meno!$F:$F,MATCH($B92,meno!$A:$A,0),1)))," ")</f>
        <v xml:space="preserve"> </v>
      </c>
      <c r="F92" s="18" t="str">
        <f>IF($G92&lt;&gt;" ",INDEX(meno!$D:$D,MATCH(B92,meno!$A:$A,0),1)," ")</f>
        <v xml:space="preserve"> </v>
      </c>
      <c r="G92" s="5" t="str">
        <f>IF(vysl!$H92="F",IF(HOUR(cas!$B93)=9,"DNF",IF(HOUR(cas!$B93)=8,"DQ",cas!$B93))," ")</f>
        <v xml:space="preserve"> </v>
      </c>
      <c r="H92" s="7" t="str">
        <f t="shared" si="3"/>
        <v xml:space="preserve"> </v>
      </c>
      <c r="I92" s="9" t="str">
        <f>IF($G92&lt;&gt;" ",vysl!$A92," ")</f>
        <v xml:space="preserve"> </v>
      </c>
    </row>
    <row r="93" spans="1:9">
      <c r="A93" s="9" t="str">
        <f t="shared" si="2"/>
        <v xml:space="preserve"> </v>
      </c>
      <c r="B93" s="1" t="str">
        <f>IF($G93 &lt;&gt; " ",cas!A94," ")</f>
        <v xml:space="preserve"> </v>
      </c>
      <c r="C93" s="6" t="str">
        <f>IF($G93&lt;&gt;" ",INDEX(meno!$B:$B,MATCH(B93,meno!$A:$A,0),1)," ")</f>
        <v xml:space="preserve"> </v>
      </c>
      <c r="D93" s="6" t="str">
        <f>IF($G93&lt;&gt;" ",IF(INDEX(meno!$E:$E,MATCH(B93,meno!$A:$A,0),1)=0," ",INDEX(meno!$E:$E,MATCH(B93,meno!$A:$A,0),1))," ")</f>
        <v xml:space="preserve"> </v>
      </c>
      <c r="E93" s="7" t="str">
        <f>IF($B93&lt;&gt;" ",IF(INDEX(meno!$F:$F,MATCH($B93,meno!$A:$A,0),1)=0," ",UPPER(INDEX(meno!$F:$F,MATCH($B93,meno!$A:$A,0),1)))," ")</f>
        <v xml:space="preserve"> </v>
      </c>
      <c r="F93" s="18" t="str">
        <f>IF($G93&lt;&gt;" ",INDEX(meno!$D:$D,MATCH(B93,meno!$A:$A,0),1)," ")</f>
        <v xml:space="preserve"> </v>
      </c>
      <c r="G93" s="5" t="str">
        <f>IF(vysl!$H93="F",IF(HOUR(cas!$B94)=9,"DNF",IF(HOUR(cas!$B94)=8,"DQ",cas!$B94))," ")</f>
        <v xml:space="preserve"> </v>
      </c>
      <c r="H93" s="7" t="str">
        <f t="shared" si="3"/>
        <v xml:space="preserve"> </v>
      </c>
      <c r="I93" s="9" t="str">
        <f>IF($G93&lt;&gt;" ",vysl!$A93," ")</f>
        <v xml:space="preserve"> </v>
      </c>
    </row>
    <row r="94" spans="1:9">
      <c r="A94" s="9" t="str">
        <f t="shared" si="2"/>
        <v xml:space="preserve"> </v>
      </c>
      <c r="B94" s="1" t="str">
        <f>IF($G94 &lt;&gt; " ",cas!A95," ")</f>
        <v xml:space="preserve"> </v>
      </c>
      <c r="C94" s="6" t="str">
        <f>IF($G94&lt;&gt;" ",INDEX(meno!$B:$B,MATCH(B94,meno!$A:$A,0),1)," ")</f>
        <v xml:space="preserve"> </v>
      </c>
      <c r="D94" s="6" t="str">
        <f>IF($G94&lt;&gt;" ",IF(INDEX(meno!$E:$E,MATCH(B94,meno!$A:$A,0),1)=0," ",INDEX(meno!$E:$E,MATCH(B94,meno!$A:$A,0),1))," ")</f>
        <v xml:space="preserve"> </v>
      </c>
      <c r="E94" s="7" t="str">
        <f>IF($B94&lt;&gt;" ",IF(INDEX(meno!$F:$F,MATCH($B94,meno!$A:$A,0),1)=0," ",UPPER(INDEX(meno!$F:$F,MATCH($B94,meno!$A:$A,0),1)))," ")</f>
        <v xml:space="preserve"> </v>
      </c>
      <c r="F94" s="18" t="str">
        <f>IF($G94&lt;&gt;" ",INDEX(meno!$D:$D,MATCH(B94,meno!$A:$A,0),1)," ")</f>
        <v xml:space="preserve"> </v>
      </c>
      <c r="G94" s="5" t="str">
        <f>IF(vysl!$H94="F",IF(HOUR(cas!$B95)=9,"DNF",IF(HOUR(cas!$B95)=8,"DQ",cas!$B95))," ")</f>
        <v xml:space="preserve"> </v>
      </c>
      <c r="H94" s="7" t="str">
        <f t="shared" si="3"/>
        <v xml:space="preserve"> </v>
      </c>
      <c r="I94" s="9" t="str">
        <f>IF($G94&lt;&gt;" ",vysl!$A94," ")</f>
        <v xml:space="preserve"> </v>
      </c>
    </row>
    <row r="95" spans="1:9">
      <c r="A95" s="9" t="str">
        <f t="shared" si="2"/>
        <v xml:space="preserve"> </v>
      </c>
      <c r="B95" s="1" t="str">
        <f>IF($G95 &lt;&gt; " ",cas!A96," ")</f>
        <v xml:space="preserve"> </v>
      </c>
      <c r="C95" s="6" t="str">
        <f>IF($G95&lt;&gt;" ",INDEX(meno!$B:$B,MATCH(B95,meno!$A:$A,0),1)," ")</f>
        <v xml:space="preserve"> </v>
      </c>
      <c r="D95" s="6" t="str">
        <f>IF($G95&lt;&gt;" ",IF(INDEX(meno!$E:$E,MATCH(B95,meno!$A:$A,0),1)=0," ",INDEX(meno!$E:$E,MATCH(B95,meno!$A:$A,0),1))," ")</f>
        <v xml:space="preserve"> </v>
      </c>
      <c r="E95" s="7" t="str">
        <f>IF($B95&lt;&gt;" ",IF(INDEX(meno!$F:$F,MATCH($B95,meno!$A:$A,0),1)=0," ",UPPER(INDEX(meno!$F:$F,MATCH($B95,meno!$A:$A,0),1)))," ")</f>
        <v xml:space="preserve"> </v>
      </c>
      <c r="F95" s="18" t="str">
        <f>IF($G95&lt;&gt;" ",INDEX(meno!$D:$D,MATCH(B95,meno!$A:$A,0),1)," ")</f>
        <v xml:space="preserve"> </v>
      </c>
      <c r="G95" s="5" t="str">
        <f>IF(vysl!$H95="F",IF(HOUR(cas!$B96)=9,"DNF",IF(HOUR(cas!$B96)=8,"DQ",cas!$B96))," ")</f>
        <v xml:space="preserve"> </v>
      </c>
      <c r="H95" s="7" t="str">
        <f t="shared" si="3"/>
        <v xml:space="preserve"> </v>
      </c>
      <c r="I95" s="9" t="str">
        <f>IF($G95&lt;&gt;" ",vysl!$A95," ")</f>
        <v xml:space="preserve"> </v>
      </c>
    </row>
    <row r="96" spans="1:9">
      <c r="A96" s="9" t="str">
        <f t="shared" si="2"/>
        <v xml:space="preserve"> </v>
      </c>
      <c r="B96" s="1" t="str">
        <f>IF($G96 &lt;&gt; " ",cas!A97," ")</f>
        <v xml:space="preserve"> </v>
      </c>
      <c r="C96" s="6" t="str">
        <f>IF($G96&lt;&gt;" ",INDEX(meno!$B:$B,MATCH(B96,meno!$A:$A,0),1)," ")</f>
        <v xml:space="preserve"> </v>
      </c>
      <c r="D96" s="6" t="str">
        <f>IF($G96&lt;&gt;" ",IF(INDEX(meno!$E:$E,MATCH(B96,meno!$A:$A,0),1)=0," ",INDEX(meno!$E:$E,MATCH(B96,meno!$A:$A,0),1))," ")</f>
        <v xml:space="preserve"> </v>
      </c>
      <c r="E96" s="7" t="str">
        <f>IF($B96&lt;&gt;" ",IF(INDEX(meno!$F:$F,MATCH($B96,meno!$A:$A,0),1)=0," ",UPPER(INDEX(meno!$F:$F,MATCH($B96,meno!$A:$A,0),1)))," ")</f>
        <v xml:space="preserve"> </v>
      </c>
      <c r="F96" s="18" t="str">
        <f>IF($G96&lt;&gt;" ",INDEX(meno!$D:$D,MATCH(B96,meno!$A:$A,0),1)," ")</f>
        <v xml:space="preserve"> </v>
      </c>
      <c r="G96" s="5" t="str">
        <f>IF(vysl!$H96="F",IF(HOUR(cas!$B97)=9,"DNF",IF(HOUR(cas!$B97)=8,"DQ",cas!$B97))," ")</f>
        <v xml:space="preserve"> </v>
      </c>
      <c r="H96" s="7" t="str">
        <f t="shared" si="3"/>
        <v xml:space="preserve"> </v>
      </c>
      <c r="I96" s="9" t="str">
        <f>IF($G96&lt;&gt;" ",vysl!$A96," ")</f>
        <v xml:space="preserve"> </v>
      </c>
    </row>
    <row r="97" spans="1:9">
      <c r="A97" s="9" t="str">
        <f t="shared" si="2"/>
        <v xml:space="preserve"> </v>
      </c>
      <c r="B97" s="1" t="str">
        <f>IF($G97 &lt;&gt; " ",cas!A98," ")</f>
        <v xml:space="preserve"> </v>
      </c>
      <c r="C97" s="6" t="str">
        <f>IF($G97&lt;&gt;" ",INDEX(meno!$B:$B,MATCH(B97,meno!$A:$A,0),1)," ")</f>
        <v xml:space="preserve"> </v>
      </c>
      <c r="D97" s="6" t="str">
        <f>IF($G97&lt;&gt;" ",IF(INDEX(meno!$E:$E,MATCH(B97,meno!$A:$A,0),1)=0," ",INDEX(meno!$E:$E,MATCH(B97,meno!$A:$A,0),1))," ")</f>
        <v xml:space="preserve"> </v>
      </c>
      <c r="E97" s="7" t="str">
        <f>IF($B97&lt;&gt;" ",IF(INDEX(meno!$F:$F,MATCH($B97,meno!$A:$A,0),1)=0," ",UPPER(INDEX(meno!$F:$F,MATCH($B97,meno!$A:$A,0),1)))," ")</f>
        <v xml:space="preserve"> </v>
      </c>
      <c r="F97" s="18" t="str">
        <f>IF($G97&lt;&gt;" ",INDEX(meno!$D:$D,MATCH(B97,meno!$A:$A,0),1)," ")</f>
        <v xml:space="preserve"> </v>
      </c>
      <c r="G97" s="5" t="str">
        <f>IF(vysl!$H97="F",IF(HOUR(cas!$B98)=9,"DNF",IF(HOUR(cas!$B98)=8,"DQ",cas!$B98))," ")</f>
        <v xml:space="preserve"> </v>
      </c>
      <c r="H97" s="7" t="str">
        <f t="shared" si="3"/>
        <v xml:space="preserve"> </v>
      </c>
      <c r="I97" s="9" t="str">
        <f>IF($G97&lt;&gt;" ",vysl!$A97," ")</f>
        <v xml:space="preserve"> </v>
      </c>
    </row>
    <row r="98" spans="1:9">
      <c r="A98" s="9" t="str">
        <f t="shared" si="2"/>
        <v xml:space="preserve"> </v>
      </c>
      <c r="B98" s="1" t="str">
        <f>IF($G98 &lt;&gt; " ",cas!A99," ")</f>
        <v xml:space="preserve"> </v>
      </c>
      <c r="C98" s="6" t="str">
        <f>IF($G98&lt;&gt;" ",INDEX(meno!$B:$B,MATCH(B98,meno!$A:$A,0),1)," ")</f>
        <v xml:space="preserve"> </v>
      </c>
      <c r="D98" s="6" t="str">
        <f>IF($G98&lt;&gt;" ",IF(INDEX(meno!$E:$E,MATCH(B98,meno!$A:$A,0),1)=0," ",INDEX(meno!$E:$E,MATCH(B98,meno!$A:$A,0),1))," ")</f>
        <v xml:space="preserve"> </v>
      </c>
      <c r="E98" s="7" t="str">
        <f>IF($B98&lt;&gt;" ",IF(INDEX(meno!$F:$F,MATCH($B98,meno!$A:$A,0),1)=0," ",UPPER(INDEX(meno!$F:$F,MATCH($B98,meno!$A:$A,0),1)))," ")</f>
        <v xml:space="preserve"> </v>
      </c>
      <c r="F98" s="18" t="str">
        <f>IF($G98&lt;&gt;" ",INDEX(meno!$D:$D,MATCH(B98,meno!$A:$A,0),1)," ")</f>
        <v xml:space="preserve"> </v>
      </c>
      <c r="G98" s="5" t="str">
        <f>IF(vysl!$H98="F",IF(HOUR(cas!$B99)=9,"DNF",IF(HOUR(cas!$B99)=8,"DQ",cas!$B99))," ")</f>
        <v xml:space="preserve"> </v>
      </c>
      <c r="H98" s="7" t="str">
        <f t="shared" si="3"/>
        <v xml:space="preserve"> </v>
      </c>
      <c r="I98" s="9" t="str">
        <f>IF($G98&lt;&gt;" ",vysl!$A98," ")</f>
        <v xml:space="preserve"> </v>
      </c>
    </row>
    <row r="99" spans="1:9">
      <c r="A99" s="9" t="str">
        <f t="shared" si="2"/>
        <v xml:space="preserve"> </v>
      </c>
      <c r="B99" s="1" t="str">
        <f>IF($G99 &lt;&gt; " ",cas!A100," ")</f>
        <v xml:space="preserve"> </v>
      </c>
      <c r="C99" s="6" t="str">
        <f>IF($G99&lt;&gt;" ",INDEX(meno!$B:$B,MATCH(B99,meno!$A:$A,0),1)," ")</f>
        <v xml:space="preserve"> </v>
      </c>
      <c r="D99" s="6" t="str">
        <f>IF($G99&lt;&gt;" ",IF(INDEX(meno!$E:$E,MATCH(B99,meno!$A:$A,0),1)=0," ",INDEX(meno!$E:$E,MATCH(B99,meno!$A:$A,0),1))," ")</f>
        <v xml:space="preserve"> </v>
      </c>
      <c r="E99" s="7" t="str">
        <f>IF($B99&lt;&gt;" ",IF(INDEX(meno!$F:$F,MATCH($B99,meno!$A:$A,0),1)=0," ",UPPER(INDEX(meno!$F:$F,MATCH($B99,meno!$A:$A,0),1)))," ")</f>
        <v xml:space="preserve"> </v>
      </c>
      <c r="F99" s="18" t="str">
        <f>IF($G99&lt;&gt;" ",INDEX(meno!$D:$D,MATCH(B99,meno!$A:$A,0),1)," ")</f>
        <v xml:space="preserve"> </v>
      </c>
      <c r="G99" s="5" t="str">
        <f>IF(vysl!$H99="F",IF(HOUR(cas!$B100)=9,"DNF",IF(HOUR(cas!$B100)=8,"DQ",cas!$B100))," ")</f>
        <v xml:space="preserve"> </v>
      </c>
      <c r="H99" s="7" t="str">
        <f t="shared" si="3"/>
        <v xml:space="preserve"> </v>
      </c>
      <c r="I99" s="9" t="str">
        <f>IF($G99&lt;&gt;" ",vysl!$A99," ")</f>
        <v xml:space="preserve"> </v>
      </c>
    </row>
    <row r="100" spans="1:9">
      <c r="A100" s="9" t="str">
        <f t="shared" si="2"/>
        <v xml:space="preserve"> </v>
      </c>
      <c r="B100" s="1" t="str">
        <f>IF($G100 &lt;&gt; " ",cas!A101," ")</f>
        <v xml:space="preserve"> </v>
      </c>
      <c r="C100" s="6" t="str">
        <f>IF($G100&lt;&gt;" ",INDEX(meno!$B:$B,MATCH(B100,meno!$A:$A,0),1)," ")</f>
        <v xml:space="preserve"> </v>
      </c>
      <c r="D100" s="6" t="str">
        <f>IF($G100&lt;&gt;" ",IF(INDEX(meno!$E:$E,MATCH(B100,meno!$A:$A,0),1)=0," ",INDEX(meno!$E:$E,MATCH(B100,meno!$A:$A,0),1))," ")</f>
        <v xml:space="preserve"> </v>
      </c>
      <c r="E100" s="7" t="str">
        <f>IF($B100&lt;&gt;" ",IF(INDEX(meno!$F:$F,MATCH($B100,meno!$A:$A,0),1)=0," ",UPPER(INDEX(meno!$F:$F,MATCH($B100,meno!$A:$A,0),1)))," ")</f>
        <v xml:space="preserve"> </v>
      </c>
      <c r="F100" s="18" t="str">
        <f>IF($G100&lt;&gt;" ",INDEX(meno!$D:$D,MATCH(B100,meno!$A:$A,0),1)," ")</f>
        <v xml:space="preserve"> </v>
      </c>
      <c r="G100" s="5" t="str">
        <f>IF(vysl!$H100="F",IF(HOUR(cas!$B101)=9,"DNF",IF(HOUR(cas!$B101)=8,"DQ",cas!$B101))," ")</f>
        <v xml:space="preserve"> </v>
      </c>
      <c r="H100" s="7" t="str">
        <f t="shared" si="3"/>
        <v xml:space="preserve"> </v>
      </c>
      <c r="I100" s="9" t="str">
        <f>IF($G100&lt;&gt;" ",vysl!$A100," ")</f>
        <v xml:space="preserve"> </v>
      </c>
    </row>
    <row r="101" spans="1:9">
      <c r="A101" s="9" t="str">
        <f t="shared" si="2"/>
        <v xml:space="preserve"> </v>
      </c>
      <c r="B101" s="1" t="str">
        <f>IF($G101 &lt;&gt; " ",cas!A102," ")</f>
        <v xml:space="preserve"> </v>
      </c>
      <c r="C101" s="6" t="str">
        <f>IF($G101&lt;&gt;" ",INDEX(meno!$B:$B,MATCH(B101,meno!$A:$A,0),1)," ")</f>
        <v xml:space="preserve"> </v>
      </c>
      <c r="D101" s="6" t="str">
        <f>IF($G101&lt;&gt;" ",IF(INDEX(meno!$E:$E,MATCH(B101,meno!$A:$A,0),1)=0," ",INDEX(meno!$E:$E,MATCH(B101,meno!$A:$A,0),1))," ")</f>
        <v xml:space="preserve"> </v>
      </c>
      <c r="E101" s="7" t="str">
        <f>IF($B101&lt;&gt;" ",IF(INDEX(meno!$F:$F,MATCH($B101,meno!$A:$A,0),1)=0," ",UPPER(INDEX(meno!$F:$F,MATCH($B101,meno!$A:$A,0),1)))," ")</f>
        <v xml:space="preserve"> </v>
      </c>
      <c r="F101" s="18" t="str">
        <f>IF($G101&lt;&gt;" ",INDEX(meno!$D:$D,MATCH(B101,meno!$A:$A,0),1)," ")</f>
        <v xml:space="preserve"> </v>
      </c>
      <c r="G101" s="5" t="str">
        <f>IF(vysl!$H101="F",IF(HOUR(cas!$B102)=9,"DNF",IF(HOUR(cas!$B102)=8,"DQ",cas!$B102))," ")</f>
        <v xml:space="preserve"> </v>
      </c>
      <c r="H101" s="7" t="str">
        <f t="shared" si="3"/>
        <v xml:space="preserve"> </v>
      </c>
      <c r="I101" s="9" t="str">
        <f>IF($G101&lt;&gt;" ",vysl!$A101," ")</f>
        <v xml:space="preserve"> </v>
      </c>
    </row>
    <row r="102" spans="1:9">
      <c r="A102" s="9" t="str">
        <f t="shared" si="2"/>
        <v xml:space="preserve"> </v>
      </c>
      <c r="B102" s="1" t="str">
        <f>IF($G102 &lt;&gt; " ",cas!A103," ")</f>
        <v xml:space="preserve"> </v>
      </c>
      <c r="C102" s="6" t="str">
        <f>IF($G102&lt;&gt;" ",INDEX(meno!$B:$B,MATCH(B102,meno!$A:$A,0),1)," ")</f>
        <v xml:space="preserve"> </v>
      </c>
      <c r="D102" s="6" t="str">
        <f>IF($G102&lt;&gt;" ",IF(INDEX(meno!$E:$E,MATCH(B102,meno!$A:$A,0),1)=0," ",INDEX(meno!$E:$E,MATCH(B102,meno!$A:$A,0),1))," ")</f>
        <v xml:space="preserve"> </v>
      </c>
      <c r="E102" s="7" t="str">
        <f>IF($B102&lt;&gt;" ",IF(INDEX(meno!$F:$F,MATCH($B102,meno!$A:$A,0),1)=0," ",UPPER(INDEX(meno!$F:$F,MATCH($B102,meno!$A:$A,0),1)))," ")</f>
        <v xml:space="preserve"> </v>
      </c>
      <c r="F102" s="18" t="str">
        <f>IF($G102&lt;&gt;" ",INDEX(meno!$D:$D,MATCH(B102,meno!$A:$A,0),1)," ")</f>
        <v xml:space="preserve"> </v>
      </c>
      <c r="G102" s="5" t="str">
        <f>IF(vysl!$H102="F",IF(HOUR(cas!$B103)=9,"DNF",IF(HOUR(cas!$B103)=8,"DQ",cas!$B103))," ")</f>
        <v xml:space="preserve"> </v>
      </c>
      <c r="H102" s="7" t="str">
        <f t="shared" si="3"/>
        <v xml:space="preserve"> </v>
      </c>
      <c r="I102" s="9" t="str">
        <f>IF($G102&lt;&gt;" ",vysl!$A102," ")</f>
        <v xml:space="preserve"> </v>
      </c>
    </row>
    <row r="103" spans="1:9">
      <c r="A103" s="9" t="str">
        <f t="shared" si="2"/>
        <v xml:space="preserve"> </v>
      </c>
      <c r="B103" s="1" t="str">
        <f>IF($G103 &lt;&gt; " ",cas!A104," ")</f>
        <v xml:space="preserve"> </v>
      </c>
      <c r="C103" s="6" t="str">
        <f>IF($G103&lt;&gt;" ",INDEX(meno!$B:$B,MATCH(B103,meno!$A:$A,0),1)," ")</f>
        <v xml:space="preserve"> </v>
      </c>
      <c r="D103" s="6" t="str">
        <f>IF($G103&lt;&gt;" ",IF(INDEX(meno!$E:$E,MATCH(B103,meno!$A:$A,0),1)=0," ",INDEX(meno!$E:$E,MATCH(B103,meno!$A:$A,0),1))," ")</f>
        <v xml:space="preserve"> </v>
      </c>
      <c r="E103" s="7" t="str">
        <f>IF($B103&lt;&gt;" ",IF(INDEX(meno!$F:$F,MATCH($B103,meno!$A:$A,0),1)=0," ",UPPER(INDEX(meno!$F:$F,MATCH($B103,meno!$A:$A,0),1)))," ")</f>
        <v xml:space="preserve"> </v>
      </c>
      <c r="F103" s="18" t="str">
        <f>IF($G103&lt;&gt;" ",INDEX(meno!$D:$D,MATCH(B103,meno!$A:$A,0),1)," ")</f>
        <v xml:space="preserve"> </v>
      </c>
      <c r="G103" s="5" t="str">
        <f>IF(vysl!$H103="F",IF(HOUR(cas!$B104)=9,"DNF",IF(HOUR(cas!$B104)=8,"DQ",cas!$B104))," ")</f>
        <v xml:space="preserve"> </v>
      </c>
      <c r="H103" s="7" t="str">
        <f t="shared" si="3"/>
        <v xml:space="preserve"> </v>
      </c>
      <c r="I103" s="9" t="str">
        <f>IF($G103&lt;&gt;" ",vysl!$A103," ")</f>
        <v xml:space="preserve"> </v>
      </c>
    </row>
    <row r="104" spans="1:9">
      <c r="A104" s="9" t="str">
        <f t="shared" si="2"/>
        <v xml:space="preserve"> </v>
      </c>
      <c r="B104" s="1" t="str">
        <f>IF($G104 &lt;&gt; " ",cas!A105," ")</f>
        <v xml:space="preserve"> </v>
      </c>
      <c r="C104" s="6" t="str">
        <f>IF($G104&lt;&gt;" ",INDEX(meno!$B:$B,MATCH(B104,meno!$A:$A,0),1)," ")</f>
        <v xml:space="preserve"> </v>
      </c>
      <c r="D104" s="6" t="str">
        <f>IF($G104&lt;&gt;" ",IF(INDEX(meno!$E:$E,MATCH(B104,meno!$A:$A,0),1)=0," ",INDEX(meno!$E:$E,MATCH(B104,meno!$A:$A,0),1))," ")</f>
        <v xml:space="preserve"> </v>
      </c>
      <c r="E104" s="7" t="str">
        <f>IF($B104&lt;&gt;" ",IF(INDEX(meno!$F:$F,MATCH($B104,meno!$A:$A,0),1)=0," ",UPPER(INDEX(meno!$F:$F,MATCH($B104,meno!$A:$A,0),1)))," ")</f>
        <v xml:space="preserve"> </v>
      </c>
      <c r="F104" s="18" t="str">
        <f>IF($G104&lt;&gt;" ",INDEX(meno!$D:$D,MATCH(B104,meno!$A:$A,0),1)," ")</f>
        <v xml:space="preserve"> </v>
      </c>
      <c r="G104" s="5" t="str">
        <f>IF(vysl!$H104="F",IF(HOUR(cas!$B105)=9,"DNF",IF(HOUR(cas!$B105)=8,"DQ",cas!$B105))," ")</f>
        <v xml:space="preserve"> </v>
      </c>
      <c r="H104" s="7" t="str">
        <f t="shared" si="3"/>
        <v xml:space="preserve"> </v>
      </c>
      <c r="I104" s="9" t="str">
        <f>IF($G104&lt;&gt;" ",vysl!$A104," ")</f>
        <v xml:space="preserve"> </v>
      </c>
    </row>
    <row r="105" spans="1:9">
      <c r="A105" s="9" t="str">
        <f t="shared" si="2"/>
        <v xml:space="preserve"> </v>
      </c>
      <c r="B105" s="1" t="str">
        <f>IF($G105 &lt;&gt; " ",cas!A106," ")</f>
        <v xml:space="preserve"> </v>
      </c>
      <c r="C105" s="6" t="str">
        <f>IF($G105&lt;&gt;" ",INDEX(meno!$B:$B,MATCH(B105,meno!$A:$A,0),1)," ")</f>
        <v xml:space="preserve"> </v>
      </c>
      <c r="D105" s="6" t="str">
        <f>IF($G105&lt;&gt;" ",IF(INDEX(meno!$E:$E,MATCH(B105,meno!$A:$A,0),1)=0," ",INDEX(meno!$E:$E,MATCH(B105,meno!$A:$A,0),1))," ")</f>
        <v xml:space="preserve"> </v>
      </c>
      <c r="E105" s="7" t="str">
        <f>IF($B105&lt;&gt;" ",IF(INDEX(meno!$F:$F,MATCH($B105,meno!$A:$A,0),1)=0," ",UPPER(INDEX(meno!$F:$F,MATCH($B105,meno!$A:$A,0),1)))," ")</f>
        <v xml:space="preserve"> </v>
      </c>
      <c r="F105" s="18" t="str">
        <f>IF($G105&lt;&gt;" ",INDEX(meno!$D:$D,MATCH(B105,meno!$A:$A,0),1)," ")</f>
        <v xml:space="preserve"> </v>
      </c>
      <c r="G105" s="5" t="str">
        <f>IF(vysl!$H105="F",IF(HOUR(cas!$B106)=9,"DNF",IF(HOUR(cas!$B106)=8,"DQ",cas!$B106))," ")</f>
        <v xml:space="preserve"> </v>
      </c>
      <c r="H105" s="7" t="str">
        <f t="shared" si="3"/>
        <v xml:space="preserve"> </v>
      </c>
      <c r="I105" s="9" t="str">
        <f>IF($G105&lt;&gt;" ",vysl!$A105," ")</f>
        <v xml:space="preserve"> </v>
      </c>
    </row>
    <row r="106" spans="1:9">
      <c r="A106" s="9" t="str">
        <f t="shared" si="2"/>
        <v xml:space="preserve"> </v>
      </c>
      <c r="B106" s="1" t="str">
        <f>IF($G106 &lt;&gt; " ",cas!A107," ")</f>
        <v xml:space="preserve"> </v>
      </c>
      <c r="C106" s="6" t="str">
        <f>IF($G106&lt;&gt;" ",INDEX(meno!$B:$B,MATCH(B106,meno!$A:$A,0),1)," ")</f>
        <v xml:space="preserve"> </v>
      </c>
      <c r="D106" s="6" t="str">
        <f>IF($G106&lt;&gt;" ",IF(INDEX(meno!$E:$E,MATCH(B106,meno!$A:$A,0),1)=0," ",INDEX(meno!$E:$E,MATCH(B106,meno!$A:$A,0),1))," ")</f>
        <v xml:space="preserve"> </v>
      </c>
      <c r="E106" s="7" t="str">
        <f>IF($B106&lt;&gt;" ",IF(INDEX(meno!$F:$F,MATCH($B106,meno!$A:$A,0),1)=0," ",UPPER(INDEX(meno!$F:$F,MATCH($B106,meno!$A:$A,0),1)))," ")</f>
        <v xml:space="preserve"> </v>
      </c>
      <c r="F106" s="18" t="str">
        <f>IF($G106&lt;&gt;" ",INDEX(meno!$D:$D,MATCH(B106,meno!$A:$A,0),1)," ")</f>
        <v xml:space="preserve"> </v>
      </c>
      <c r="G106" s="5" t="str">
        <f>IF(vysl!$H106="F",IF(HOUR(cas!$B107)=9,"DNF",IF(HOUR(cas!$B107)=8,"DQ",cas!$B107))," ")</f>
        <v xml:space="preserve"> </v>
      </c>
      <c r="H106" s="7" t="str">
        <f t="shared" si="3"/>
        <v xml:space="preserve"> </v>
      </c>
      <c r="I106" s="9" t="str">
        <f>IF($G106&lt;&gt;" ",vysl!$A106," ")</f>
        <v xml:space="preserve"> </v>
      </c>
    </row>
    <row r="107" spans="1:9">
      <c r="A107" s="9" t="str">
        <f t="shared" si="2"/>
        <v xml:space="preserve"> </v>
      </c>
      <c r="B107" s="1" t="str">
        <f>IF($G107 &lt;&gt; " ",cas!A108," ")</f>
        <v xml:space="preserve"> </v>
      </c>
      <c r="C107" s="6" t="str">
        <f>IF($G107&lt;&gt;" ",INDEX(meno!$B:$B,MATCH(B107,meno!$A:$A,0),1)," ")</f>
        <v xml:space="preserve"> </v>
      </c>
      <c r="D107" s="6" t="str">
        <f>IF($G107&lt;&gt;" ",IF(INDEX(meno!$E:$E,MATCH(B107,meno!$A:$A,0),1)=0," ",INDEX(meno!$E:$E,MATCH(B107,meno!$A:$A,0),1))," ")</f>
        <v xml:space="preserve"> </v>
      </c>
      <c r="E107" s="7" t="str">
        <f>IF($B107&lt;&gt;" ",IF(INDEX(meno!$F:$F,MATCH($B107,meno!$A:$A,0),1)=0," ",UPPER(INDEX(meno!$F:$F,MATCH($B107,meno!$A:$A,0),1)))," ")</f>
        <v xml:space="preserve"> </v>
      </c>
      <c r="F107" s="18" t="str">
        <f>IF($G107&lt;&gt;" ",INDEX(meno!$D:$D,MATCH(B107,meno!$A:$A,0),1)," ")</f>
        <v xml:space="preserve"> </v>
      </c>
      <c r="G107" s="5" t="str">
        <f>IF(vysl!$H107="F",IF(HOUR(cas!$B108)=9,"DNF",IF(HOUR(cas!$B108)=8,"DQ",cas!$B108))," ")</f>
        <v xml:space="preserve"> </v>
      </c>
      <c r="H107" s="7" t="str">
        <f t="shared" si="3"/>
        <v xml:space="preserve"> </v>
      </c>
      <c r="I107" s="9" t="str">
        <f>IF($G107&lt;&gt;" ",vysl!$A107," ")</f>
        <v xml:space="preserve"> </v>
      </c>
    </row>
    <row r="108" spans="1:9">
      <c r="A108" s="9" t="str">
        <f t="shared" si="2"/>
        <v xml:space="preserve"> </v>
      </c>
      <c r="B108" s="1" t="str">
        <f>IF($G108 &lt;&gt; " ",cas!A109," ")</f>
        <v xml:space="preserve"> </v>
      </c>
      <c r="C108" s="6" t="str">
        <f>IF($G108&lt;&gt;" ",INDEX(meno!$B:$B,MATCH(B108,meno!$A:$A,0),1)," ")</f>
        <v xml:space="preserve"> </v>
      </c>
      <c r="D108" s="6" t="str">
        <f>IF($G108&lt;&gt;" ",IF(INDEX(meno!$E:$E,MATCH(B108,meno!$A:$A,0),1)=0," ",INDEX(meno!$E:$E,MATCH(B108,meno!$A:$A,0),1))," ")</f>
        <v xml:space="preserve"> </v>
      </c>
      <c r="E108" s="7" t="str">
        <f>IF($B108&lt;&gt;" ",IF(INDEX(meno!$F:$F,MATCH($B108,meno!$A:$A,0),1)=0," ",UPPER(INDEX(meno!$F:$F,MATCH($B108,meno!$A:$A,0),1)))," ")</f>
        <v xml:space="preserve"> </v>
      </c>
      <c r="F108" s="18" t="str">
        <f>IF($G108&lt;&gt;" ",INDEX(meno!$D:$D,MATCH(B108,meno!$A:$A,0),1)," ")</f>
        <v xml:space="preserve"> </v>
      </c>
      <c r="G108" s="5" t="str">
        <f>IF(vysl!$H108="F",IF(HOUR(cas!$B109)=9,"DNF",IF(HOUR(cas!$B109)=8,"DQ",cas!$B109))," ")</f>
        <v xml:space="preserve"> </v>
      </c>
      <c r="H108" s="7" t="str">
        <f t="shared" si="3"/>
        <v xml:space="preserve"> </v>
      </c>
      <c r="I108" s="9" t="str">
        <f>IF($G108&lt;&gt;" ",vysl!$A108," ")</f>
        <v xml:space="preserve"> </v>
      </c>
    </row>
    <row r="109" spans="1:9">
      <c r="A109" s="9" t="str">
        <f t="shared" si="2"/>
        <v xml:space="preserve"> </v>
      </c>
      <c r="B109" s="1" t="str">
        <f>IF($G109 &lt;&gt; " ",cas!A110," ")</f>
        <v xml:space="preserve"> </v>
      </c>
      <c r="C109" s="6" t="str">
        <f>IF($G109&lt;&gt;" ",INDEX(meno!$B:$B,MATCH(B109,meno!$A:$A,0),1)," ")</f>
        <v xml:space="preserve"> </v>
      </c>
      <c r="D109" s="6" t="str">
        <f>IF($G109&lt;&gt;" ",IF(INDEX(meno!$E:$E,MATCH(B109,meno!$A:$A,0),1)=0," ",INDEX(meno!$E:$E,MATCH(B109,meno!$A:$A,0),1))," ")</f>
        <v xml:space="preserve"> </v>
      </c>
      <c r="E109" s="7" t="str">
        <f>IF($B109&lt;&gt;" ",IF(INDEX(meno!$F:$F,MATCH($B109,meno!$A:$A,0),1)=0," ",UPPER(INDEX(meno!$F:$F,MATCH($B109,meno!$A:$A,0),1)))," ")</f>
        <v xml:space="preserve"> </v>
      </c>
      <c r="F109" s="18" t="str">
        <f>IF($G109&lt;&gt;" ",INDEX(meno!$D:$D,MATCH(B109,meno!$A:$A,0),1)," ")</f>
        <v xml:space="preserve"> </v>
      </c>
      <c r="G109" s="5" t="str">
        <f>IF(vysl!$H109="F",IF(HOUR(cas!$B110)=9,"DNF",IF(HOUR(cas!$B110)=8,"DQ",cas!$B110))," ")</f>
        <v xml:space="preserve"> </v>
      </c>
      <c r="H109" s="7" t="str">
        <f t="shared" si="3"/>
        <v xml:space="preserve"> </v>
      </c>
      <c r="I109" s="9" t="str">
        <f>IF($G109&lt;&gt;" ",vysl!$A109," ")</f>
        <v xml:space="preserve"> </v>
      </c>
    </row>
    <row r="110" spans="1:9">
      <c r="A110" s="9" t="str">
        <f t="shared" si="2"/>
        <v xml:space="preserve"> </v>
      </c>
      <c r="B110" s="1" t="str">
        <f>IF($G110 &lt;&gt; " ",cas!A111," ")</f>
        <v xml:space="preserve"> </v>
      </c>
      <c r="C110" s="6" t="str">
        <f>IF($G110&lt;&gt;" ",INDEX(meno!$B:$B,MATCH(B110,meno!$A:$A,0),1)," ")</f>
        <v xml:space="preserve"> </v>
      </c>
      <c r="D110" s="6" t="str">
        <f>IF($G110&lt;&gt;" ",IF(INDEX(meno!$E:$E,MATCH(B110,meno!$A:$A,0),1)=0," ",INDEX(meno!$E:$E,MATCH(B110,meno!$A:$A,0),1))," ")</f>
        <v xml:space="preserve"> </v>
      </c>
      <c r="E110" s="7" t="str">
        <f>IF($B110&lt;&gt;" ",IF(INDEX(meno!$F:$F,MATCH($B110,meno!$A:$A,0),1)=0," ",UPPER(INDEX(meno!$F:$F,MATCH($B110,meno!$A:$A,0),1)))," ")</f>
        <v xml:space="preserve"> </v>
      </c>
      <c r="F110" s="18" t="str">
        <f>IF($G110&lt;&gt;" ",INDEX(meno!$D:$D,MATCH(B110,meno!$A:$A,0),1)," ")</f>
        <v xml:space="preserve"> </v>
      </c>
      <c r="G110" s="5" t="str">
        <f>IF(vysl!$H110="F",IF(HOUR(cas!$B111)=9,"DNF",IF(HOUR(cas!$B111)=8,"DQ",cas!$B111))," ")</f>
        <v xml:space="preserve"> </v>
      </c>
      <c r="H110" s="7" t="str">
        <f t="shared" si="3"/>
        <v xml:space="preserve"> </v>
      </c>
      <c r="I110" s="9" t="str">
        <f>IF($G110&lt;&gt;" ",vysl!$A110," ")</f>
        <v xml:space="preserve"> </v>
      </c>
    </row>
    <row r="111" spans="1:9">
      <c r="A111" s="9" t="str">
        <f t="shared" si="2"/>
        <v xml:space="preserve"> </v>
      </c>
      <c r="B111" s="1" t="str">
        <f>IF($G111 &lt;&gt; " ",cas!A112," ")</f>
        <v xml:space="preserve"> </v>
      </c>
      <c r="C111" s="6" t="str">
        <f>IF($G111&lt;&gt;" ",INDEX(meno!$B:$B,MATCH(B111,meno!$A:$A,0),1)," ")</f>
        <v xml:space="preserve"> </v>
      </c>
      <c r="D111" s="6" t="str">
        <f>IF($G111&lt;&gt;" ",IF(INDEX(meno!$E:$E,MATCH(B111,meno!$A:$A,0),1)=0," ",INDEX(meno!$E:$E,MATCH(B111,meno!$A:$A,0),1))," ")</f>
        <v xml:space="preserve"> </v>
      </c>
      <c r="E111" s="7" t="str">
        <f>IF($B111&lt;&gt;" ",IF(INDEX(meno!$F:$F,MATCH($B111,meno!$A:$A,0),1)=0," ",UPPER(INDEX(meno!$F:$F,MATCH($B111,meno!$A:$A,0),1)))," ")</f>
        <v xml:space="preserve"> </v>
      </c>
      <c r="F111" s="18" t="str">
        <f>IF($G111&lt;&gt;" ",INDEX(meno!$D:$D,MATCH(B111,meno!$A:$A,0),1)," ")</f>
        <v xml:space="preserve"> </v>
      </c>
      <c r="G111" s="5" t="str">
        <f>IF(vysl!$H111="F",IF(HOUR(cas!$B112)=9,"DNF",IF(HOUR(cas!$B112)=8,"DQ",cas!$B112))," ")</f>
        <v xml:space="preserve"> </v>
      </c>
      <c r="H111" s="7" t="str">
        <f t="shared" si="3"/>
        <v xml:space="preserve"> </v>
      </c>
      <c r="I111" s="9" t="str">
        <f>IF($G111&lt;&gt;" ",vysl!$A111," ")</f>
        <v xml:space="preserve"> </v>
      </c>
    </row>
    <row r="112" spans="1:9">
      <c r="A112" s="9" t="str">
        <f t="shared" si="2"/>
        <v xml:space="preserve"> </v>
      </c>
      <c r="B112" s="1" t="str">
        <f>IF($G112 &lt;&gt; " ",cas!A113," ")</f>
        <v xml:space="preserve"> </v>
      </c>
      <c r="C112" s="6" t="str">
        <f>IF($G112&lt;&gt;" ",INDEX(meno!$B:$B,MATCH(B112,meno!$A:$A,0),1)," ")</f>
        <v xml:space="preserve"> </v>
      </c>
      <c r="D112" s="6" t="str">
        <f>IF($G112&lt;&gt;" ",IF(INDEX(meno!$E:$E,MATCH(B112,meno!$A:$A,0),1)=0," ",INDEX(meno!$E:$E,MATCH(B112,meno!$A:$A,0),1))," ")</f>
        <v xml:space="preserve"> </v>
      </c>
      <c r="E112" s="7" t="str">
        <f>IF($B112&lt;&gt;" ",IF(INDEX(meno!$F:$F,MATCH($B112,meno!$A:$A,0),1)=0," ",UPPER(INDEX(meno!$F:$F,MATCH($B112,meno!$A:$A,0),1)))," ")</f>
        <v xml:space="preserve"> </v>
      </c>
      <c r="F112" s="18" t="str">
        <f>IF($G112&lt;&gt;" ",INDEX(meno!$D:$D,MATCH(B112,meno!$A:$A,0),1)," ")</f>
        <v xml:space="preserve"> </v>
      </c>
      <c r="G112" s="5" t="str">
        <f>IF(vysl!$H112="F",IF(HOUR(cas!$B113)=9,"DNF",IF(HOUR(cas!$B113)=8,"DQ",cas!$B113))," ")</f>
        <v xml:space="preserve"> </v>
      </c>
      <c r="H112" s="7" t="str">
        <f t="shared" si="3"/>
        <v xml:space="preserve"> </v>
      </c>
      <c r="I112" s="9" t="str">
        <f>IF($G112&lt;&gt;" ",vysl!$A112," ")</f>
        <v xml:space="preserve"> </v>
      </c>
    </row>
    <row r="113" spans="1:9">
      <c r="A113" s="9" t="str">
        <f t="shared" si="2"/>
        <v xml:space="preserve"> </v>
      </c>
      <c r="B113" s="1" t="str">
        <f>IF($G113 &lt;&gt; " ",cas!A114," ")</f>
        <v xml:space="preserve"> </v>
      </c>
      <c r="C113" s="6" t="str">
        <f>IF($G113&lt;&gt;" ",INDEX(meno!$B:$B,MATCH(B113,meno!$A:$A,0),1)," ")</f>
        <v xml:space="preserve"> </v>
      </c>
      <c r="D113" s="6" t="str">
        <f>IF($G113&lt;&gt;" ",IF(INDEX(meno!$E:$E,MATCH(B113,meno!$A:$A,0),1)=0," ",INDEX(meno!$E:$E,MATCH(B113,meno!$A:$A,0),1))," ")</f>
        <v xml:space="preserve"> </v>
      </c>
      <c r="E113" s="7" t="str">
        <f>IF($B113&lt;&gt;" ",IF(INDEX(meno!$F:$F,MATCH($B113,meno!$A:$A,0),1)=0," ",UPPER(INDEX(meno!$F:$F,MATCH($B113,meno!$A:$A,0),1)))," ")</f>
        <v xml:space="preserve"> </v>
      </c>
      <c r="F113" s="18" t="str">
        <f>IF($G113&lt;&gt;" ",INDEX(meno!$D:$D,MATCH(B113,meno!$A:$A,0),1)," ")</f>
        <v xml:space="preserve"> </v>
      </c>
      <c r="G113" s="5" t="str">
        <f>IF(vysl!$H113="F",IF(HOUR(cas!$B114)=9,"DNF",IF(HOUR(cas!$B114)=8,"DQ",cas!$B114))," ")</f>
        <v xml:space="preserve"> </v>
      </c>
      <c r="H113" s="7" t="str">
        <f t="shared" si="3"/>
        <v xml:space="preserve"> </v>
      </c>
      <c r="I113" s="9" t="str">
        <f>IF($G113&lt;&gt;" ",vysl!$A113," ")</f>
        <v xml:space="preserve"> </v>
      </c>
    </row>
    <row r="114" spans="1:9">
      <c r="A114" s="9" t="str">
        <f t="shared" si="2"/>
        <v xml:space="preserve"> </v>
      </c>
      <c r="B114" s="1" t="str">
        <f>IF($G114 &lt;&gt; " ",cas!A115," ")</f>
        <v xml:space="preserve"> </v>
      </c>
      <c r="C114" s="6" t="str">
        <f>IF($G114&lt;&gt;" ",INDEX(meno!$B:$B,MATCH(B114,meno!$A:$A,0),1)," ")</f>
        <v xml:space="preserve"> </v>
      </c>
      <c r="D114" s="6" t="str">
        <f>IF($G114&lt;&gt;" ",IF(INDEX(meno!$E:$E,MATCH(B114,meno!$A:$A,0),1)=0," ",INDEX(meno!$E:$E,MATCH(B114,meno!$A:$A,0),1))," ")</f>
        <v xml:space="preserve"> </v>
      </c>
      <c r="E114" s="7" t="str">
        <f>IF($B114&lt;&gt;" ",IF(INDEX(meno!$F:$F,MATCH($B114,meno!$A:$A,0),1)=0," ",UPPER(INDEX(meno!$F:$F,MATCH($B114,meno!$A:$A,0),1)))," ")</f>
        <v xml:space="preserve"> </v>
      </c>
      <c r="F114" s="18" t="str">
        <f>IF($G114&lt;&gt;" ",INDEX(meno!$D:$D,MATCH(B114,meno!$A:$A,0),1)," ")</f>
        <v xml:space="preserve"> </v>
      </c>
      <c r="G114" s="5" t="str">
        <f>IF(vysl!$H114="F",IF(HOUR(cas!$B115)=9,"DNF",IF(HOUR(cas!$B115)=8,"DQ",cas!$B115))," ")</f>
        <v xml:space="preserve"> </v>
      </c>
      <c r="H114" s="7" t="str">
        <f t="shared" si="3"/>
        <v xml:space="preserve"> </v>
      </c>
      <c r="I114" s="9" t="str">
        <f>IF($G114&lt;&gt;" ",vysl!$A114," ")</f>
        <v xml:space="preserve"> </v>
      </c>
    </row>
    <row r="115" spans="1:9">
      <c r="A115" s="9" t="str">
        <f t="shared" si="2"/>
        <v xml:space="preserve"> </v>
      </c>
      <c r="B115" s="1" t="str">
        <f>IF($G115 &lt;&gt; " ",cas!A116," ")</f>
        <v xml:space="preserve"> </v>
      </c>
      <c r="C115" s="6" t="str">
        <f>IF($G115&lt;&gt;" ",INDEX(meno!$B:$B,MATCH(B115,meno!$A:$A,0),1)," ")</f>
        <v xml:space="preserve"> </v>
      </c>
      <c r="D115" s="6" t="str">
        <f>IF($G115&lt;&gt;" ",IF(INDEX(meno!$E:$E,MATCH(B115,meno!$A:$A,0),1)=0," ",INDEX(meno!$E:$E,MATCH(B115,meno!$A:$A,0),1))," ")</f>
        <v xml:space="preserve"> </v>
      </c>
      <c r="E115" s="7" t="str">
        <f>IF($B115&lt;&gt;" ",IF(INDEX(meno!$F:$F,MATCH($B115,meno!$A:$A,0),1)=0," ",UPPER(INDEX(meno!$F:$F,MATCH($B115,meno!$A:$A,0),1)))," ")</f>
        <v xml:space="preserve"> </v>
      </c>
      <c r="F115" s="18" t="str">
        <f>IF($G115&lt;&gt;" ",INDEX(meno!$D:$D,MATCH(B115,meno!$A:$A,0),1)," ")</f>
        <v xml:space="preserve"> </v>
      </c>
      <c r="G115" s="5" t="str">
        <f>IF(vysl!$H115="F",IF(HOUR(cas!$B116)=9,"DNF",IF(HOUR(cas!$B116)=8,"DQ",cas!$B116))," ")</f>
        <v xml:space="preserve"> </v>
      </c>
      <c r="H115" s="7" t="str">
        <f t="shared" si="3"/>
        <v xml:space="preserve"> </v>
      </c>
      <c r="I115" s="9" t="str">
        <f>IF($G115&lt;&gt;" ",vysl!$A115," ")</f>
        <v xml:space="preserve"> </v>
      </c>
    </row>
    <row r="116" spans="1:9">
      <c r="A116" s="9" t="str">
        <f t="shared" si="2"/>
        <v xml:space="preserve"> </v>
      </c>
      <c r="B116" s="1" t="str">
        <f>IF($G116 &lt;&gt; " ",cas!A117," ")</f>
        <v xml:space="preserve"> </v>
      </c>
      <c r="C116" s="6" t="str">
        <f>IF($G116&lt;&gt;" ",INDEX(meno!$B:$B,MATCH(B116,meno!$A:$A,0),1)," ")</f>
        <v xml:space="preserve"> </v>
      </c>
      <c r="D116" s="6" t="str">
        <f>IF($G116&lt;&gt;" ",IF(INDEX(meno!$E:$E,MATCH(B116,meno!$A:$A,0),1)=0," ",INDEX(meno!$E:$E,MATCH(B116,meno!$A:$A,0),1))," ")</f>
        <v xml:space="preserve"> </v>
      </c>
      <c r="E116" s="7" t="str">
        <f>IF($B116&lt;&gt;" ",IF(INDEX(meno!$F:$F,MATCH($B116,meno!$A:$A,0),1)=0," ",UPPER(INDEX(meno!$F:$F,MATCH($B116,meno!$A:$A,0),1)))," ")</f>
        <v xml:space="preserve"> </v>
      </c>
      <c r="F116" s="18" t="str">
        <f>IF($G116&lt;&gt;" ",INDEX(meno!$D:$D,MATCH(B116,meno!$A:$A,0),1)," ")</f>
        <v xml:space="preserve"> </v>
      </c>
      <c r="G116" s="5" t="str">
        <f>IF(vysl!$H116="F",IF(HOUR(cas!$B117)=9,"DNF",IF(HOUR(cas!$B117)=8,"DQ",cas!$B117))," ")</f>
        <v xml:space="preserve"> </v>
      </c>
      <c r="H116" s="7" t="str">
        <f t="shared" si="3"/>
        <v xml:space="preserve"> </v>
      </c>
      <c r="I116" s="9" t="str">
        <f>IF($G116&lt;&gt;" ",vysl!$A116," ")</f>
        <v xml:space="preserve"> </v>
      </c>
    </row>
    <row r="117" spans="1:9">
      <c r="A117" s="9" t="str">
        <f t="shared" si="2"/>
        <v xml:space="preserve"> </v>
      </c>
      <c r="B117" s="1" t="str">
        <f>IF($G117 &lt;&gt; " ",cas!A118," ")</f>
        <v xml:space="preserve"> </v>
      </c>
      <c r="C117" s="6" t="str">
        <f>IF($G117&lt;&gt;" ",INDEX(meno!$B:$B,MATCH(B117,meno!$A:$A,0),1)," ")</f>
        <v xml:space="preserve"> </v>
      </c>
      <c r="D117" s="6" t="str">
        <f>IF($G117&lt;&gt;" ",IF(INDEX(meno!$E:$E,MATCH(B117,meno!$A:$A,0),1)=0," ",INDEX(meno!$E:$E,MATCH(B117,meno!$A:$A,0),1))," ")</f>
        <v xml:space="preserve"> </v>
      </c>
      <c r="E117" s="7" t="str">
        <f>IF($B117&lt;&gt;" ",IF(INDEX(meno!$F:$F,MATCH($B117,meno!$A:$A,0),1)=0," ",UPPER(INDEX(meno!$F:$F,MATCH($B117,meno!$A:$A,0),1)))," ")</f>
        <v xml:space="preserve"> </v>
      </c>
      <c r="F117" s="18" t="str">
        <f>IF($G117&lt;&gt;" ",INDEX(meno!$D:$D,MATCH(B117,meno!$A:$A,0),1)," ")</f>
        <v xml:space="preserve"> </v>
      </c>
      <c r="G117" s="5" t="str">
        <f>IF(vysl!$H117="F",IF(HOUR(cas!$B118)=9,"DNF",IF(HOUR(cas!$B118)=8,"DQ",cas!$B118))," ")</f>
        <v xml:space="preserve"> </v>
      </c>
      <c r="H117" s="7" t="str">
        <f t="shared" si="3"/>
        <v xml:space="preserve"> </v>
      </c>
      <c r="I117" s="9" t="str">
        <f>IF($G117&lt;&gt;" ",vysl!$A117," ")</f>
        <v xml:space="preserve"> </v>
      </c>
    </row>
    <row r="118" spans="1:9">
      <c r="A118" s="9" t="str">
        <f t="shared" si="2"/>
        <v xml:space="preserve"> </v>
      </c>
      <c r="B118" s="1" t="str">
        <f>IF($G118 &lt;&gt; " ",cas!A119," ")</f>
        <v xml:space="preserve"> </v>
      </c>
      <c r="C118" s="6" t="str">
        <f>IF($G118&lt;&gt;" ",INDEX(meno!$B:$B,MATCH(B118,meno!$A:$A,0),1)," ")</f>
        <v xml:space="preserve"> </v>
      </c>
      <c r="D118" s="6" t="str">
        <f>IF($G118&lt;&gt;" ",IF(INDEX(meno!$E:$E,MATCH(B118,meno!$A:$A,0),1)=0," ",INDEX(meno!$E:$E,MATCH(B118,meno!$A:$A,0),1))," ")</f>
        <v xml:space="preserve"> </v>
      </c>
      <c r="E118" s="7" t="str">
        <f>IF($B118&lt;&gt;" ",IF(INDEX(meno!$F:$F,MATCH($B118,meno!$A:$A,0),1)=0," ",UPPER(INDEX(meno!$F:$F,MATCH($B118,meno!$A:$A,0),1)))," ")</f>
        <v xml:space="preserve"> </v>
      </c>
      <c r="F118" s="18" t="str">
        <f>IF($G118&lt;&gt;" ",INDEX(meno!$D:$D,MATCH(B118,meno!$A:$A,0),1)," ")</f>
        <v xml:space="preserve"> </v>
      </c>
      <c r="G118" s="5" t="str">
        <f>IF(vysl!$H118="F",IF(HOUR(cas!$B119)=9,"DNF",IF(HOUR(cas!$B119)=8,"DQ",cas!$B119))," ")</f>
        <v xml:space="preserve"> </v>
      </c>
      <c r="H118" s="7" t="str">
        <f t="shared" si="3"/>
        <v xml:space="preserve"> </v>
      </c>
      <c r="I118" s="9" t="str">
        <f>IF($G118&lt;&gt;" ",vysl!$A118," ")</f>
        <v xml:space="preserve"> </v>
      </c>
    </row>
    <row r="119" spans="1:9">
      <c r="A119" s="9" t="str">
        <f t="shared" si="2"/>
        <v xml:space="preserve"> </v>
      </c>
      <c r="B119" s="1" t="str">
        <f>IF($G119 &lt;&gt; " ",cas!A120," ")</f>
        <v xml:space="preserve"> </v>
      </c>
      <c r="C119" s="6" t="str">
        <f>IF($G119&lt;&gt;" ",INDEX(meno!$B:$B,MATCH(B119,meno!$A:$A,0),1)," ")</f>
        <v xml:space="preserve"> </v>
      </c>
      <c r="D119" s="6" t="str">
        <f>IF($G119&lt;&gt;" ",IF(INDEX(meno!$E:$E,MATCH(B119,meno!$A:$A,0),1)=0," ",INDEX(meno!$E:$E,MATCH(B119,meno!$A:$A,0),1))," ")</f>
        <v xml:space="preserve"> </v>
      </c>
      <c r="E119" s="7" t="str">
        <f>IF($B119&lt;&gt;" ",IF(INDEX(meno!$F:$F,MATCH($B119,meno!$A:$A,0),1)=0," ",UPPER(INDEX(meno!$F:$F,MATCH($B119,meno!$A:$A,0),1)))," ")</f>
        <v xml:space="preserve"> </v>
      </c>
      <c r="F119" s="18" t="str">
        <f>IF($G119&lt;&gt;" ",INDEX(meno!$D:$D,MATCH(B119,meno!$A:$A,0),1)," ")</f>
        <v xml:space="preserve"> </v>
      </c>
      <c r="G119" s="5" t="str">
        <f>IF(vysl!$H119="F",IF(HOUR(cas!$B120)=9,"DNF",IF(HOUR(cas!$B120)=8,"DQ",cas!$B120))," ")</f>
        <v xml:space="preserve"> </v>
      </c>
      <c r="H119" s="7" t="str">
        <f t="shared" si="3"/>
        <v xml:space="preserve"> </v>
      </c>
      <c r="I119" s="9" t="str">
        <f>IF($G119&lt;&gt;" ",vysl!$A119," ")</f>
        <v xml:space="preserve"> </v>
      </c>
    </row>
    <row r="120" spans="1:9">
      <c r="A120" s="9" t="str">
        <f t="shared" si="2"/>
        <v xml:space="preserve"> </v>
      </c>
      <c r="B120" s="1" t="str">
        <f>IF($G120 &lt;&gt; " ",cas!A121," ")</f>
        <v xml:space="preserve"> </v>
      </c>
      <c r="C120" s="6" t="str">
        <f>IF($G120&lt;&gt;" ",INDEX(meno!$B:$B,MATCH(B120,meno!$A:$A,0),1)," ")</f>
        <v xml:space="preserve"> </v>
      </c>
      <c r="D120" s="6" t="str">
        <f>IF($G120&lt;&gt;" ",IF(INDEX(meno!$E:$E,MATCH(B120,meno!$A:$A,0),1)=0," ",INDEX(meno!$E:$E,MATCH(B120,meno!$A:$A,0),1))," ")</f>
        <v xml:space="preserve"> </v>
      </c>
      <c r="E120" s="7" t="str">
        <f>IF($B120&lt;&gt;" ",IF(INDEX(meno!$F:$F,MATCH($B120,meno!$A:$A,0),1)=0," ",UPPER(INDEX(meno!$F:$F,MATCH($B120,meno!$A:$A,0),1)))," ")</f>
        <v xml:space="preserve"> </v>
      </c>
      <c r="F120" s="18" t="str">
        <f>IF($G120&lt;&gt;" ",INDEX(meno!$D:$D,MATCH(B120,meno!$A:$A,0),1)," ")</f>
        <v xml:space="preserve"> </v>
      </c>
      <c r="G120" s="5" t="str">
        <f>IF(vysl!$H120="F",IF(HOUR(cas!$B121)=9,"DNF",IF(HOUR(cas!$B121)=8,"DQ",cas!$B121))," ")</f>
        <v xml:space="preserve"> </v>
      </c>
      <c r="H120" s="7" t="str">
        <f t="shared" si="3"/>
        <v xml:space="preserve"> </v>
      </c>
      <c r="I120" s="9" t="str">
        <f>IF($G120&lt;&gt;" ",vysl!$A120," ")</f>
        <v xml:space="preserve"> </v>
      </c>
    </row>
    <row r="121" spans="1:9">
      <c r="A121" s="9" t="str">
        <f t="shared" si="2"/>
        <v xml:space="preserve"> </v>
      </c>
      <c r="B121" s="1" t="str">
        <f>IF($G121 &lt;&gt; " ",cas!A122," ")</f>
        <v xml:space="preserve"> </v>
      </c>
      <c r="C121" s="6" t="str">
        <f>IF($G121&lt;&gt;" ",INDEX(meno!$B:$B,MATCH(B121,meno!$A:$A,0),1)," ")</f>
        <v xml:space="preserve"> </v>
      </c>
      <c r="D121" s="6" t="str">
        <f>IF($G121&lt;&gt;" ",IF(INDEX(meno!$E:$E,MATCH(B121,meno!$A:$A,0),1)=0," ",INDEX(meno!$E:$E,MATCH(B121,meno!$A:$A,0),1))," ")</f>
        <v xml:space="preserve"> </v>
      </c>
      <c r="E121" s="7" t="str">
        <f>IF($B121&lt;&gt;" ",IF(INDEX(meno!$F:$F,MATCH($B121,meno!$A:$A,0),1)=0," ",UPPER(INDEX(meno!$F:$F,MATCH($B121,meno!$A:$A,0),1)))," ")</f>
        <v xml:space="preserve"> </v>
      </c>
      <c r="F121" s="18" t="str">
        <f>IF($G121&lt;&gt;" ",INDEX(meno!$D:$D,MATCH(B121,meno!$A:$A,0),1)," ")</f>
        <v xml:space="preserve"> </v>
      </c>
      <c r="G121" s="5" t="str">
        <f>IF(vysl!$H121="F",IF(HOUR(cas!$B122)=9,"DNF",IF(HOUR(cas!$B122)=8,"DQ",cas!$B122))," ")</f>
        <v xml:space="preserve"> </v>
      </c>
      <c r="H121" s="7" t="str">
        <f t="shared" si="3"/>
        <v xml:space="preserve"> </v>
      </c>
      <c r="I121" s="9" t="str">
        <f>IF($G121&lt;&gt;" ",vysl!$A121," ")</f>
        <v xml:space="preserve"> </v>
      </c>
    </row>
    <row r="122" spans="1:9">
      <c r="A122" s="9" t="str">
        <f t="shared" si="2"/>
        <v xml:space="preserve"> </v>
      </c>
      <c r="B122" s="1" t="str">
        <f>IF($G122 &lt;&gt; " ",cas!A123," ")</f>
        <v xml:space="preserve"> </v>
      </c>
      <c r="C122" s="6" t="str">
        <f>IF($G122&lt;&gt;" ",INDEX(meno!$B:$B,MATCH(B122,meno!$A:$A,0),1)," ")</f>
        <v xml:space="preserve"> </v>
      </c>
      <c r="D122" s="6" t="str">
        <f>IF($G122&lt;&gt;" ",IF(INDEX(meno!$E:$E,MATCH(B122,meno!$A:$A,0),1)=0," ",INDEX(meno!$E:$E,MATCH(B122,meno!$A:$A,0),1))," ")</f>
        <v xml:space="preserve"> </v>
      </c>
      <c r="E122" s="7" t="str">
        <f>IF($B122&lt;&gt;" ",IF(INDEX(meno!$F:$F,MATCH($B122,meno!$A:$A,0),1)=0," ",UPPER(INDEX(meno!$F:$F,MATCH($B122,meno!$A:$A,0),1)))," ")</f>
        <v xml:space="preserve"> </v>
      </c>
      <c r="F122" s="18" t="str">
        <f>IF($G122&lt;&gt;" ",INDEX(meno!$D:$D,MATCH(B122,meno!$A:$A,0),1)," ")</f>
        <v xml:space="preserve"> </v>
      </c>
      <c r="G122" s="5" t="str">
        <f>IF(vysl!$H122="F",IF(HOUR(cas!$B123)=9,"DNF",IF(HOUR(cas!$B123)=8,"DQ",cas!$B123))," ")</f>
        <v xml:space="preserve"> </v>
      </c>
      <c r="H122" s="7" t="str">
        <f t="shared" si="3"/>
        <v xml:space="preserve"> </v>
      </c>
      <c r="I122" s="9" t="str">
        <f>IF($G122&lt;&gt;" ",vysl!$A122," ")</f>
        <v xml:space="preserve"> </v>
      </c>
    </row>
    <row r="123" spans="1:9">
      <c r="A123" s="9" t="str">
        <f t="shared" si="2"/>
        <v xml:space="preserve"> </v>
      </c>
      <c r="B123" s="1" t="str">
        <f>IF($G123 &lt;&gt; " ",cas!A124," ")</f>
        <v xml:space="preserve"> </v>
      </c>
      <c r="C123" s="6" t="str">
        <f>IF($G123&lt;&gt;" ",INDEX(meno!$B:$B,MATCH(B123,meno!$A:$A,0),1)," ")</f>
        <v xml:space="preserve"> </v>
      </c>
      <c r="D123" s="6" t="str">
        <f>IF($G123&lt;&gt;" ",IF(INDEX(meno!$E:$E,MATCH(B123,meno!$A:$A,0),1)=0," ",INDEX(meno!$E:$E,MATCH(B123,meno!$A:$A,0),1))," ")</f>
        <v xml:space="preserve"> </v>
      </c>
      <c r="E123" s="7" t="str">
        <f>IF($B123&lt;&gt;" ",IF(INDEX(meno!$F:$F,MATCH($B123,meno!$A:$A,0),1)=0," ",UPPER(INDEX(meno!$F:$F,MATCH($B123,meno!$A:$A,0),1)))," ")</f>
        <v xml:space="preserve"> </v>
      </c>
      <c r="F123" s="18" t="str">
        <f>IF($G123&lt;&gt;" ",INDEX(meno!$D:$D,MATCH(B123,meno!$A:$A,0),1)," ")</f>
        <v xml:space="preserve"> </v>
      </c>
      <c r="G123" s="5" t="str">
        <f>IF(vysl!$H123="F",IF(HOUR(cas!$B124)=9,"DNF",IF(HOUR(cas!$B124)=8,"DQ",cas!$B124))," ")</f>
        <v xml:space="preserve"> </v>
      </c>
      <c r="H123" s="7" t="str">
        <f t="shared" si="3"/>
        <v xml:space="preserve"> </v>
      </c>
      <c r="I123" s="9" t="str">
        <f>IF($G123&lt;&gt;" ",vysl!$A123," ")</f>
        <v xml:space="preserve"> </v>
      </c>
    </row>
    <row r="124" spans="1:9">
      <c r="A124" s="9" t="str">
        <f t="shared" si="2"/>
        <v xml:space="preserve"> </v>
      </c>
      <c r="B124" s="1" t="str">
        <f>IF($G124 &lt;&gt; " ",cas!A125," ")</f>
        <v xml:space="preserve"> </v>
      </c>
      <c r="C124" s="6" t="str">
        <f>IF($G124&lt;&gt;" ",INDEX(meno!$B:$B,MATCH(B124,meno!$A:$A,0),1)," ")</f>
        <v xml:space="preserve"> </v>
      </c>
      <c r="D124" s="6" t="str">
        <f>IF($G124&lt;&gt;" ",IF(INDEX(meno!$E:$E,MATCH(B124,meno!$A:$A,0),1)=0," ",INDEX(meno!$E:$E,MATCH(B124,meno!$A:$A,0),1))," ")</f>
        <v xml:space="preserve"> </v>
      </c>
      <c r="E124" s="7" t="str">
        <f>IF($B124&lt;&gt;" ",IF(INDEX(meno!$F:$F,MATCH($B124,meno!$A:$A,0),1)=0," ",UPPER(INDEX(meno!$F:$F,MATCH($B124,meno!$A:$A,0),1)))," ")</f>
        <v xml:space="preserve"> </v>
      </c>
      <c r="F124" s="18" t="str">
        <f>IF($G124&lt;&gt;" ",INDEX(meno!$D:$D,MATCH(B124,meno!$A:$A,0),1)," ")</f>
        <v xml:space="preserve"> </v>
      </c>
      <c r="G124" s="5" t="str">
        <f>IF(vysl!$H124="F",IF(HOUR(cas!$B125)=9,"DNF",IF(HOUR(cas!$B125)=8,"DQ",cas!$B125))," ")</f>
        <v xml:space="preserve"> </v>
      </c>
      <c r="H124" s="7" t="str">
        <f t="shared" si="3"/>
        <v xml:space="preserve"> </v>
      </c>
      <c r="I124" s="9" t="str">
        <f>IF($G124&lt;&gt;" ",vysl!$A124," ")</f>
        <v xml:space="preserve"> </v>
      </c>
    </row>
    <row r="125" spans="1:9">
      <c r="A125" s="9" t="str">
        <f t="shared" si="2"/>
        <v xml:space="preserve"> </v>
      </c>
      <c r="B125" s="1" t="str">
        <f>IF($G125 &lt;&gt; " ",cas!A126," ")</f>
        <v xml:space="preserve"> </v>
      </c>
      <c r="C125" s="6" t="str">
        <f>IF($G125&lt;&gt;" ",INDEX(meno!$B:$B,MATCH(B125,meno!$A:$A,0),1)," ")</f>
        <v xml:space="preserve"> </v>
      </c>
      <c r="D125" s="6" t="str">
        <f>IF($G125&lt;&gt;" ",IF(INDEX(meno!$E:$E,MATCH(B125,meno!$A:$A,0),1)=0," ",INDEX(meno!$E:$E,MATCH(B125,meno!$A:$A,0),1))," ")</f>
        <v xml:space="preserve"> </v>
      </c>
      <c r="E125" s="7" t="str">
        <f>IF($B125&lt;&gt;" ",IF(INDEX(meno!$F:$F,MATCH($B125,meno!$A:$A,0),1)=0," ",UPPER(INDEX(meno!$F:$F,MATCH($B125,meno!$A:$A,0),1)))," ")</f>
        <v xml:space="preserve"> </v>
      </c>
      <c r="F125" s="18" t="str">
        <f>IF($G125&lt;&gt;" ",INDEX(meno!$D:$D,MATCH(B125,meno!$A:$A,0),1)," ")</f>
        <v xml:space="preserve"> </v>
      </c>
      <c r="G125" s="5" t="str">
        <f>IF(vysl!$H125="F",IF(HOUR(cas!$B126)=9,"DNF",IF(HOUR(cas!$B126)=8,"DQ",cas!$B126))," ")</f>
        <v xml:space="preserve"> </v>
      </c>
      <c r="H125" s="7" t="str">
        <f t="shared" si="3"/>
        <v xml:space="preserve"> </v>
      </c>
      <c r="I125" s="9" t="str">
        <f>IF($G125&lt;&gt;" ",vysl!$A125," ")</f>
        <v xml:space="preserve"> </v>
      </c>
    </row>
    <row r="126" spans="1:9">
      <c r="A126" s="9" t="str">
        <f t="shared" si="2"/>
        <v xml:space="preserve"> </v>
      </c>
      <c r="B126" s="1" t="str">
        <f>IF($G126 &lt;&gt; " ",cas!A127," ")</f>
        <v xml:space="preserve"> </v>
      </c>
      <c r="C126" s="6" t="str">
        <f>IF($G126&lt;&gt;" ",INDEX(meno!$B:$B,MATCH(B126,meno!$A:$A,0),1)," ")</f>
        <v xml:space="preserve"> </v>
      </c>
      <c r="D126" s="6" t="str">
        <f>IF($G126&lt;&gt;" ",IF(INDEX(meno!$E:$E,MATCH(B126,meno!$A:$A,0),1)=0," ",INDEX(meno!$E:$E,MATCH(B126,meno!$A:$A,0),1))," ")</f>
        <v xml:space="preserve"> </v>
      </c>
      <c r="E126" s="7" t="str">
        <f>IF($B126&lt;&gt;" ",IF(INDEX(meno!$F:$F,MATCH($B126,meno!$A:$A,0),1)=0," ",UPPER(INDEX(meno!$F:$F,MATCH($B126,meno!$A:$A,0),1)))," ")</f>
        <v xml:space="preserve"> </v>
      </c>
      <c r="F126" s="18" t="str">
        <f>IF($G126&lt;&gt;" ",INDEX(meno!$D:$D,MATCH(B126,meno!$A:$A,0),1)," ")</f>
        <v xml:space="preserve"> </v>
      </c>
      <c r="G126" s="5" t="str">
        <f>IF(vysl!$H126="F",IF(HOUR(cas!$B127)=9,"DNF",IF(HOUR(cas!$B127)=8,"DQ",cas!$B127))," ")</f>
        <v xml:space="preserve"> </v>
      </c>
      <c r="H126" s="7" t="str">
        <f t="shared" si="3"/>
        <v xml:space="preserve"> </v>
      </c>
      <c r="I126" s="9" t="str">
        <f>IF($G126&lt;&gt;" ",vysl!$A126," ")</f>
        <v xml:space="preserve"> </v>
      </c>
    </row>
    <row r="127" spans="1:9">
      <c r="A127" s="9" t="str">
        <f t="shared" si="2"/>
        <v xml:space="preserve"> </v>
      </c>
      <c r="B127" s="1" t="str">
        <f>IF($G127 &lt;&gt; " ",cas!A128," ")</f>
        <v xml:space="preserve"> </v>
      </c>
      <c r="C127" s="6" t="str">
        <f>IF($G127&lt;&gt;" ",INDEX(meno!$B:$B,MATCH(B127,meno!$A:$A,0),1)," ")</f>
        <v xml:space="preserve"> </v>
      </c>
      <c r="D127" s="6" t="str">
        <f>IF($G127&lt;&gt;" ",IF(INDEX(meno!$E:$E,MATCH(B127,meno!$A:$A,0),1)=0," ",INDEX(meno!$E:$E,MATCH(B127,meno!$A:$A,0),1))," ")</f>
        <v xml:space="preserve"> </v>
      </c>
      <c r="E127" s="7" t="str">
        <f>IF($B127&lt;&gt;" ",IF(INDEX(meno!$F:$F,MATCH($B127,meno!$A:$A,0),1)=0," ",UPPER(INDEX(meno!$F:$F,MATCH($B127,meno!$A:$A,0),1)))," ")</f>
        <v xml:space="preserve"> </v>
      </c>
      <c r="F127" s="18" t="str">
        <f>IF($G127&lt;&gt;" ",INDEX(meno!$D:$D,MATCH(B127,meno!$A:$A,0),1)," ")</f>
        <v xml:space="preserve"> </v>
      </c>
      <c r="G127" s="5" t="str">
        <f>IF(vysl!$H127="F",IF(HOUR(cas!$B128)=9,"DNF",IF(HOUR(cas!$B128)=8,"DQ",cas!$B128))," ")</f>
        <v xml:space="preserve"> </v>
      </c>
      <c r="H127" s="7" t="str">
        <f t="shared" si="3"/>
        <v xml:space="preserve"> </v>
      </c>
      <c r="I127" s="9" t="str">
        <f>IF($G127&lt;&gt;" ",vysl!$A127," ")</f>
        <v xml:space="preserve"> </v>
      </c>
    </row>
    <row r="128" spans="1:9">
      <c r="A128" s="9" t="str">
        <f t="shared" si="2"/>
        <v xml:space="preserve"> </v>
      </c>
      <c r="B128" s="1" t="str">
        <f>IF($G128 &lt;&gt; " ",cas!A129," ")</f>
        <v xml:space="preserve"> </v>
      </c>
      <c r="C128" s="6" t="str">
        <f>IF($G128&lt;&gt;" ",INDEX(meno!$B:$B,MATCH(B128,meno!$A:$A,0),1)," ")</f>
        <v xml:space="preserve"> </v>
      </c>
      <c r="D128" s="6" t="str">
        <f>IF($G128&lt;&gt;" ",IF(INDEX(meno!$E:$E,MATCH(B128,meno!$A:$A,0),1)=0," ",INDEX(meno!$E:$E,MATCH(B128,meno!$A:$A,0),1))," ")</f>
        <v xml:space="preserve"> </v>
      </c>
      <c r="E128" s="7" t="str">
        <f>IF($B128&lt;&gt;" ",IF(INDEX(meno!$F:$F,MATCH($B128,meno!$A:$A,0),1)=0," ",UPPER(INDEX(meno!$F:$F,MATCH($B128,meno!$A:$A,0),1)))," ")</f>
        <v xml:space="preserve"> </v>
      </c>
      <c r="F128" s="18" t="str">
        <f>IF($G128&lt;&gt;" ",INDEX(meno!$D:$D,MATCH(B128,meno!$A:$A,0),1)," ")</f>
        <v xml:space="preserve"> </v>
      </c>
      <c r="G128" s="5" t="str">
        <f>IF(vysl!$H128="F",IF(HOUR(cas!$B129)=9,"DNF",IF(HOUR(cas!$B129)=8,"DQ",cas!$B129))," ")</f>
        <v xml:space="preserve"> </v>
      </c>
      <c r="H128" s="7" t="str">
        <f t="shared" si="3"/>
        <v xml:space="preserve"> </v>
      </c>
      <c r="I128" s="9" t="str">
        <f>IF($G128&lt;&gt;" ",vysl!$A128," ")</f>
        <v xml:space="preserve"> </v>
      </c>
    </row>
    <row r="129" spans="1:9">
      <c r="A129" s="9" t="str">
        <f t="shared" si="2"/>
        <v xml:space="preserve"> </v>
      </c>
      <c r="B129" s="1" t="str">
        <f>IF($G129 &lt;&gt; " ",cas!A130," ")</f>
        <v xml:space="preserve"> </v>
      </c>
      <c r="C129" s="6" t="str">
        <f>IF($G129&lt;&gt;" ",INDEX(meno!$B:$B,MATCH(B129,meno!$A:$A,0),1)," ")</f>
        <v xml:space="preserve"> </v>
      </c>
      <c r="D129" s="6" t="str">
        <f>IF($G129&lt;&gt;" ",IF(INDEX(meno!$E:$E,MATCH(B129,meno!$A:$A,0),1)=0," ",INDEX(meno!$E:$E,MATCH(B129,meno!$A:$A,0),1))," ")</f>
        <v xml:space="preserve"> </v>
      </c>
      <c r="E129" s="7" t="str">
        <f>IF($B129&lt;&gt;" ",IF(INDEX(meno!$F:$F,MATCH($B129,meno!$A:$A,0),1)=0," ",UPPER(INDEX(meno!$F:$F,MATCH($B129,meno!$A:$A,0),1)))," ")</f>
        <v xml:space="preserve"> </v>
      </c>
      <c r="F129" s="18" t="str">
        <f>IF($G129&lt;&gt;" ",INDEX(meno!$D:$D,MATCH(B129,meno!$A:$A,0),1)," ")</f>
        <v xml:space="preserve"> </v>
      </c>
      <c r="G129" s="5" t="str">
        <f>IF(vysl!$H129="F",IF(HOUR(cas!$B130)=9,"DNF",IF(HOUR(cas!$B130)=8,"DQ",cas!$B130))," ")</f>
        <v xml:space="preserve"> </v>
      </c>
      <c r="H129" s="7" t="str">
        <f t="shared" si="3"/>
        <v xml:space="preserve"> </v>
      </c>
      <c r="I129" s="9" t="str">
        <f>IF($G129&lt;&gt;" ",vysl!$A129," ")</f>
        <v xml:space="preserve"> </v>
      </c>
    </row>
    <row r="130" spans="1:9">
      <c r="A130" s="9" t="str">
        <f t="shared" ref="A130:A193" si="4">IF(LEFT($G130,1)="D"," ",IF($G130&lt;&gt;" ",RANK(G130,$G:$G,1)," "))</f>
        <v xml:space="preserve"> </v>
      </c>
      <c r="B130" s="1" t="str">
        <f>IF($G130 &lt;&gt; " ",cas!A131," ")</f>
        <v xml:space="preserve"> </v>
      </c>
      <c r="C130" s="6" t="str">
        <f>IF($G130&lt;&gt;" ",INDEX(meno!$B:$B,MATCH(B130,meno!$A:$A,0),1)," ")</f>
        <v xml:space="preserve"> </v>
      </c>
      <c r="D130" s="6" t="str">
        <f>IF($G130&lt;&gt;" ",IF(INDEX(meno!$E:$E,MATCH(B130,meno!$A:$A,0),1)=0," ",INDEX(meno!$E:$E,MATCH(B130,meno!$A:$A,0),1))," ")</f>
        <v xml:space="preserve"> </v>
      </c>
      <c r="E130" s="7" t="str">
        <f>IF($B130&lt;&gt;" ",IF(INDEX(meno!$F:$F,MATCH($B130,meno!$A:$A,0),1)=0," ",UPPER(INDEX(meno!$F:$F,MATCH($B130,meno!$A:$A,0),1)))," ")</f>
        <v xml:space="preserve"> </v>
      </c>
      <c r="F130" s="18" t="str">
        <f>IF($G130&lt;&gt;" ",INDEX(meno!$D:$D,MATCH(B130,meno!$A:$A,0),1)," ")</f>
        <v xml:space="preserve"> </v>
      </c>
      <c r="G130" s="5" t="str">
        <f>IF(vysl!$H130="F",IF(HOUR(cas!$B131)=9,"DNF",IF(HOUR(cas!$B131)=8,"DQ",cas!$B131))," ")</f>
        <v xml:space="preserve"> </v>
      </c>
      <c r="H130" s="7" t="str">
        <f t="shared" si="3"/>
        <v xml:space="preserve"> </v>
      </c>
      <c r="I130" s="9" t="str">
        <f>IF($G130&lt;&gt;" ",vysl!$A130," ")</f>
        <v xml:space="preserve"> </v>
      </c>
    </row>
    <row r="131" spans="1:9">
      <c r="A131" s="9" t="str">
        <f t="shared" si="4"/>
        <v xml:space="preserve"> </v>
      </c>
      <c r="B131" s="1" t="str">
        <f>IF($G131 &lt;&gt; " ",cas!A132," ")</f>
        <v xml:space="preserve"> </v>
      </c>
      <c r="C131" s="6" t="str">
        <f>IF($G131&lt;&gt;" ",INDEX(meno!$B:$B,MATCH(B131,meno!$A:$A,0),1)," ")</f>
        <v xml:space="preserve"> </v>
      </c>
      <c r="D131" s="6" t="str">
        <f>IF($G131&lt;&gt;" ",IF(INDEX(meno!$E:$E,MATCH(B131,meno!$A:$A,0),1)=0," ",INDEX(meno!$E:$E,MATCH(B131,meno!$A:$A,0),1))," ")</f>
        <v xml:space="preserve"> </v>
      </c>
      <c r="E131" s="7" t="str">
        <f>IF($B131&lt;&gt;" ",IF(INDEX(meno!$F:$F,MATCH($B131,meno!$A:$A,0),1)=0," ",UPPER(INDEX(meno!$F:$F,MATCH($B131,meno!$A:$A,0),1)))," ")</f>
        <v xml:space="preserve"> </v>
      </c>
      <c r="F131" s="18" t="str">
        <f>IF($G131&lt;&gt;" ",INDEX(meno!$D:$D,MATCH(B131,meno!$A:$A,0),1)," ")</f>
        <v xml:space="preserve"> </v>
      </c>
      <c r="G131" s="5" t="str">
        <f>IF(vysl!$H131="F",IF(HOUR(cas!$B132)=9,"DNF",IF(HOUR(cas!$B132)=8,"DQ",cas!$B132))," ")</f>
        <v xml:space="preserve"> </v>
      </c>
      <c r="H131" s="7" t="str">
        <f t="shared" ref="H131:H194" si="5">IF($G131&lt;&gt;" ","F"," ")</f>
        <v xml:space="preserve"> </v>
      </c>
      <c r="I131" s="9" t="str">
        <f>IF($G131&lt;&gt;" ",vysl!$A131," ")</f>
        <v xml:space="preserve"> </v>
      </c>
    </row>
    <row r="132" spans="1:9">
      <c r="A132" s="9" t="str">
        <f t="shared" si="4"/>
        <v xml:space="preserve"> </v>
      </c>
      <c r="B132" s="1" t="str">
        <f>IF($G132 &lt;&gt; " ",cas!A133," ")</f>
        <v xml:space="preserve"> </v>
      </c>
      <c r="C132" s="6" t="str">
        <f>IF($G132&lt;&gt;" ",INDEX(meno!$B:$B,MATCH(B132,meno!$A:$A,0),1)," ")</f>
        <v xml:space="preserve"> </v>
      </c>
      <c r="D132" s="6" t="str">
        <f>IF($G132&lt;&gt;" ",IF(INDEX(meno!$E:$E,MATCH(B132,meno!$A:$A,0),1)=0," ",INDEX(meno!$E:$E,MATCH(B132,meno!$A:$A,0),1))," ")</f>
        <v xml:space="preserve"> </v>
      </c>
      <c r="E132" s="7" t="str">
        <f>IF($B132&lt;&gt;" ",IF(INDEX(meno!$F:$F,MATCH($B132,meno!$A:$A,0),1)=0," ",UPPER(INDEX(meno!$F:$F,MATCH($B132,meno!$A:$A,0),1)))," ")</f>
        <v xml:space="preserve"> </v>
      </c>
      <c r="F132" s="18" t="str">
        <f>IF($G132&lt;&gt;" ",INDEX(meno!$D:$D,MATCH(B132,meno!$A:$A,0),1)," ")</f>
        <v xml:space="preserve"> </v>
      </c>
      <c r="G132" s="5" t="str">
        <f>IF(vysl!$H132="F",IF(HOUR(cas!$B133)=9,"DNF",IF(HOUR(cas!$B133)=8,"DQ",cas!$B133))," ")</f>
        <v xml:space="preserve"> </v>
      </c>
      <c r="H132" s="7" t="str">
        <f t="shared" si="5"/>
        <v xml:space="preserve"> </v>
      </c>
      <c r="I132" s="9" t="str">
        <f>IF($G132&lt;&gt;" ",vysl!$A132," ")</f>
        <v xml:space="preserve"> </v>
      </c>
    </row>
    <row r="133" spans="1:9">
      <c r="A133" s="9" t="str">
        <f t="shared" si="4"/>
        <v xml:space="preserve"> </v>
      </c>
      <c r="B133" s="1" t="str">
        <f>IF($G133 &lt;&gt; " ",cas!A134," ")</f>
        <v xml:space="preserve"> </v>
      </c>
      <c r="C133" s="6" t="str">
        <f>IF($G133&lt;&gt;" ",INDEX(meno!$B:$B,MATCH(B133,meno!$A:$A,0),1)," ")</f>
        <v xml:space="preserve"> </v>
      </c>
      <c r="D133" s="6" t="str">
        <f>IF($G133&lt;&gt;" ",IF(INDEX(meno!$E:$E,MATCH(B133,meno!$A:$A,0),1)=0," ",INDEX(meno!$E:$E,MATCH(B133,meno!$A:$A,0),1))," ")</f>
        <v xml:space="preserve"> </v>
      </c>
      <c r="E133" s="7" t="str">
        <f>IF($B133&lt;&gt;" ",IF(INDEX(meno!$F:$F,MATCH($B133,meno!$A:$A,0),1)=0," ",UPPER(INDEX(meno!$F:$F,MATCH($B133,meno!$A:$A,0),1)))," ")</f>
        <v xml:space="preserve"> </v>
      </c>
      <c r="F133" s="18" t="str">
        <f>IF($G133&lt;&gt;" ",INDEX(meno!$D:$D,MATCH(B133,meno!$A:$A,0),1)," ")</f>
        <v xml:space="preserve"> </v>
      </c>
      <c r="G133" s="5" t="str">
        <f>IF(vysl!$H133="F",IF(HOUR(cas!$B134)=9,"DNF",IF(HOUR(cas!$B134)=8,"DQ",cas!$B134))," ")</f>
        <v xml:space="preserve"> </v>
      </c>
      <c r="H133" s="7" t="str">
        <f t="shared" si="5"/>
        <v xml:space="preserve"> </v>
      </c>
      <c r="I133" s="9" t="str">
        <f>IF($G133&lt;&gt;" ",vysl!$A133," ")</f>
        <v xml:space="preserve"> </v>
      </c>
    </row>
    <row r="134" spans="1:9">
      <c r="A134" s="9" t="str">
        <f t="shared" si="4"/>
        <v xml:space="preserve"> </v>
      </c>
      <c r="B134" s="1" t="str">
        <f>IF($G134 &lt;&gt; " ",cas!A135," ")</f>
        <v xml:space="preserve"> </v>
      </c>
      <c r="C134" s="6" t="str">
        <f>IF($G134&lt;&gt;" ",INDEX(meno!$B:$B,MATCH(B134,meno!$A:$A,0),1)," ")</f>
        <v xml:space="preserve"> </v>
      </c>
      <c r="D134" s="6" t="str">
        <f>IF($G134&lt;&gt;" ",IF(INDEX(meno!$E:$E,MATCH(B134,meno!$A:$A,0),1)=0," ",INDEX(meno!$E:$E,MATCH(B134,meno!$A:$A,0),1))," ")</f>
        <v xml:space="preserve"> </v>
      </c>
      <c r="E134" s="7" t="str">
        <f>IF($B134&lt;&gt;" ",IF(INDEX(meno!$F:$F,MATCH($B134,meno!$A:$A,0),1)=0," ",UPPER(INDEX(meno!$F:$F,MATCH($B134,meno!$A:$A,0),1)))," ")</f>
        <v xml:space="preserve"> </v>
      </c>
      <c r="F134" s="18" t="str">
        <f>IF($G134&lt;&gt;" ",INDEX(meno!$D:$D,MATCH(B134,meno!$A:$A,0),1)," ")</f>
        <v xml:space="preserve"> </v>
      </c>
      <c r="G134" s="5" t="str">
        <f>IF(vysl!$H134="F",IF(HOUR(cas!$B135)=9,"DNF",IF(HOUR(cas!$B135)=8,"DQ",cas!$B135))," ")</f>
        <v xml:space="preserve"> </v>
      </c>
      <c r="H134" s="7" t="str">
        <f t="shared" si="5"/>
        <v xml:space="preserve"> </v>
      </c>
      <c r="I134" s="9" t="str">
        <f>IF($G134&lt;&gt;" ",vysl!$A134," ")</f>
        <v xml:space="preserve"> </v>
      </c>
    </row>
    <row r="135" spans="1:9">
      <c r="A135" s="9" t="str">
        <f t="shared" si="4"/>
        <v xml:space="preserve"> </v>
      </c>
      <c r="B135" s="1" t="str">
        <f>IF($G135 &lt;&gt; " ",cas!A136," ")</f>
        <v xml:space="preserve"> </v>
      </c>
      <c r="C135" s="6" t="str">
        <f>IF($G135&lt;&gt;" ",INDEX(meno!$B:$B,MATCH(B135,meno!$A:$A,0),1)," ")</f>
        <v xml:space="preserve"> </v>
      </c>
      <c r="D135" s="6" t="str">
        <f>IF($G135&lt;&gt;" ",IF(INDEX(meno!$E:$E,MATCH(B135,meno!$A:$A,0),1)=0," ",INDEX(meno!$E:$E,MATCH(B135,meno!$A:$A,0),1))," ")</f>
        <v xml:space="preserve"> </v>
      </c>
      <c r="E135" s="7" t="str">
        <f>IF($B135&lt;&gt;" ",IF(INDEX(meno!$F:$F,MATCH($B135,meno!$A:$A,0),1)=0," ",UPPER(INDEX(meno!$F:$F,MATCH($B135,meno!$A:$A,0),1)))," ")</f>
        <v xml:space="preserve"> </v>
      </c>
      <c r="F135" s="18" t="str">
        <f>IF($G135&lt;&gt;" ",INDEX(meno!$D:$D,MATCH(B135,meno!$A:$A,0),1)," ")</f>
        <v xml:space="preserve"> </v>
      </c>
      <c r="G135" s="5" t="str">
        <f>IF(vysl!$H135="F",IF(HOUR(cas!$B136)=9,"DNF",IF(HOUR(cas!$B136)=8,"DQ",cas!$B136))," ")</f>
        <v xml:space="preserve"> </v>
      </c>
      <c r="H135" s="7" t="str">
        <f t="shared" si="5"/>
        <v xml:space="preserve"> </v>
      </c>
      <c r="I135" s="9" t="str">
        <f>IF($G135&lt;&gt;" ",vysl!$A135," ")</f>
        <v xml:space="preserve"> </v>
      </c>
    </row>
    <row r="136" spans="1:9">
      <c r="A136" s="9" t="str">
        <f t="shared" si="4"/>
        <v xml:space="preserve"> </v>
      </c>
      <c r="B136" s="1" t="str">
        <f>IF($G136 &lt;&gt; " ",cas!A137," ")</f>
        <v xml:space="preserve"> </v>
      </c>
      <c r="C136" s="6" t="str">
        <f>IF($G136&lt;&gt;" ",INDEX(meno!$B:$B,MATCH(B136,meno!$A:$A,0),1)," ")</f>
        <v xml:space="preserve"> </v>
      </c>
      <c r="D136" s="6" t="str">
        <f>IF($G136&lt;&gt;" ",IF(INDEX(meno!$E:$E,MATCH(B136,meno!$A:$A,0),1)=0," ",INDEX(meno!$E:$E,MATCH(B136,meno!$A:$A,0),1))," ")</f>
        <v xml:space="preserve"> </v>
      </c>
      <c r="E136" s="7" t="str">
        <f>IF($B136&lt;&gt;" ",IF(INDEX(meno!$F:$F,MATCH($B136,meno!$A:$A,0),1)=0," ",UPPER(INDEX(meno!$F:$F,MATCH($B136,meno!$A:$A,0),1)))," ")</f>
        <v xml:space="preserve"> </v>
      </c>
      <c r="F136" s="18" t="str">
        <f>IF($G136&lt;&gt;" ",INDEX(meno!$D:$D,MATCH(B136,meno!$A:$A,0),1)," ")</f>
        <v xml:space="preserve"> </v>
      </c>
      <c r="G136" s="5" t="str">
        <f>IF(vysl!$H136="F",IF(HOUR(cas!$B137)=9,"DNF",IF(HOUR(cas!$B137)=8,"DQ",cas!$B137))," ")</f>
        <v xml:space="preserve"> </v>
      </c>
      <c r="H136" s="7" t="str">
        <f t="shared" si="5"/>
        <v xml:space="preserve"> </v>
      </c>
      <c r="I136" s="9" t="str">
        <f>IF($G136&lt;&gt;" ",vysl!$A136," ")</f>
        <v xml:space="preserve"> </v>
      </c>
    </row>
    <row r="137" spans="1:9">
      <c r="A137" s="9" t="str">
        <f t="shared" si="4"/>
        <v xml:space="preserve"> </v>
      </c>
      <c r="B137" s="1" t="str">
        <f>IF($G137 &lt;&gt; " ",cas!A138," ")</f>
        <v xml:space="preserve"> </v>
      </c>
      <c r="C137" s="6" t="str">
        <f>IF($G137&lt;&gt;" ",INDEX(meno!$B:$B,MATCH(B137,meno!$A:$A,0),1)," ")</f>
        <v xml:space="preserve"> </v>
      </c>
      <c r="D137" s="6" t="str">
        <f>IF($G137&lt;&gt;" ",IF(INDEX(meno!$E:$E,MATCH(B137,meno!$A:$A,0),1)=0," ",INDEX(meno!$E:$E,MATCH(B137,meno!$A:$A,0),1))," ")</f>
        <v xml:space="preserve"> </v>
      </c>
      <c r="E137" s="7" t="str">
        <f>IF($B137&lt;&gt;" ",IF(INDEX(meno!$F:$F,MATCH($B137,meno!$A:$A,0),1)=0," ",UPPER(INDEX(meno!$F:$F,MATCH($B137,meno!$A:$A,0),1)))," ")</f>
        <v xml:space="preserve"> </v>
      </c>
      <c r="F137" s="18" t="str">
        <f>IF($G137&lt;&gt;" ",INDEX(meno!$D:$D,MATCH(B137,meno!$A:$A,0),1)," ")</f>
        <v xml:space="preserve"> </v>
      </c>
      <c r="G137" s="5" t="str">
        <f>IF(vysl!$H137="F",IF(HOUR(cas!$B138)=9,"DNF",IF(HOUR(cas!$B138)=8,"DQ",cas!$B138))," ")</f>
        <v xml:space="preserve"> </v>
      </c>
      <c r="H137" s="7" t="str">
        <f t="shared" si="5"/>
        <v xml:space="preserve"> </v>
      </c>
      <c r="I137" s="9" t="str">
        <f>IF($G137&lt;&gt;" ",vysl!$A137," ")</f>
        <v xml:space="preserve"> </v>
      </c>
    </row>
    <row r="138" spans="1:9">
      <c r="A138" s="9" t="str">
        <f t="shared" si="4"/>
        <v xml:space="preserve"> </v>
      </c>
      <c r="B138" s="1" t="str">
        <f>IF($G138 &lt;&gt; " ",cas!A139," ")</f>
        <v xml:space="preserve"> </v>
      </c>
      <c r="C138" s="6" t="str">
        <f>IF($G138&lt;&gt;" ",INDEX(meno!$B:$B,MATCH(B138,meno!$A:$A,0),1)," ")</f>
        <v xml:space="preserve"> </v>
      </c>
      <c r="D138" s="6" t="str">
        <f>IF($G138&lt;&gt;" ",IF(INDEX(meno!$E:$E,MATCH(B138,meno!$A:$A,0),1)=0," ",INDEX(meno!$E:$E,MATCH(B138,meno!$A:$A,0),1))," ")</f>
        <v xml:space="preserve"> </v>
      </c>
      <c r="E138" s="7" t="str">
        <f>IF($B138&lt;&gt;" ",IF(INDEX(meno!$F:$F,MATCH($B138,meno!$A:$A,0),1)=0," ",UPPER(INDEX(meno!$F:$F,MATCH($B138,meno!$A:$A,0),1)))," ")</f>
        <v xml:space="preserve"> </v>
      </c>
      <c r="F138" s="18" t="str">
        <f>IF($G138&lt;&gt;" ",INDEX(meno!$D:$D,MATCH(B138,meno!$A:$A,0),1)," ")</f>
        <v xml:space="preserve"> </v>
      </c>
      <c r="G138" s="5" t="str">
        <f>IF(vysl!$H138="F",IF(HOUR(cas!$B139)=9,"DNF",IF(HOUR(cas!$B139)=8,"DQ",cas!$B139))," ")</f>
        <v xml:space="preserve"> </v>
      </c>
      <c r="H138" s="7" t="str">
        <f t="shared" si="5"/>
        <v xml:space="preserve"> </v>
      </c>
      <c r="I138" s="9" t="str">
        <f>IF($G138&lt;&gt;" ",vysl!$A138," ")</f>
        <v xml:space="preserve"> </v>
      </c>
    </row>
    <row r="139" spans="1:9">
      <c r="A139" s="9" t="str">
        <f t="shared" si="4"/>
        <v xml:space="preserve"> </v>
      </c>
      <c r="B139" s="1" t="str">
        <f>IF($G139 &lt;&gt; " ",cas!A140," ")</f>
        <v xml:space="preserve"> </v>
      </c>
      <c r="C139" s="6" t="str">
        <f>IF($G139&lt;&gt;" ",INDEX(meno!$B:$B,MATCH(B139,meno!$A:$A,0),1)," ")</f>
        <v xml:space="preserve"> </v>
      </c>
      <c r="D139" s="6" t="str">
        <f>IF($G139&lt;&gt;" ",IF(INDEX(meno!$E:$E,MATCH(B139,meno!$A:$A,0),1)=0," ",INDEX(meno!$E:$E,MATCH(B139,meno!$A:$A,0),1))," ")</f>
        <v xml:space="preserve"> </v>
      </c>
      <c r="E139" s="7" t="str">
        <f>IF($B139&lt;&gt;" ",IF(INDEX(meno!$F:$F,MATCH($B139,meno!$A:$A,0),1)=0," ",UPPER(INDEX(meno!$F:$F,MATCH($B139,meno!$A:$A,0),1)))," ")</f>
        <v xml:space="preserve"> </v>
      </c>
      <c r="F139" s="18" t="str">
        <f>IF($G139&lt;&gt;" ",INDEX(meno!$D:$D,MATCH(B139,meno!$A:$A,0),1)," ")</f>
        <v xml:space="preserve"> </v>
      </c>
      <c r="G139" s="5" t="str">
        <f>IF(vysl!$H139="F",IF(HOUR(cas!$B140)=9,"DNF",IF(HOUR(cas!$B140)=8,"DQ",cas!$B140))," ")</f>
        <v xml:space="preserve"> </v>
      </c>
      <c r="H139" s="7" t="str">
        <f t="shared" si="5"/>
        <v xml:space="preserve"> </v>
      </c>
      <c r="I139" s="9" t="str">
        <f>IF($G139&lt;&gt;" ",vysl!$A139," ")</f>
        <v xml:space="preserve"> </v>
      </c>
    </row>
    <row r="140" spans="1:9">
      <c r="A140" s="9" t="str">
        <f t="shared" si="4"/>
        <v xml:space="preserve"> </v>
      </c>
      <c r="B140" s="1" t="str">
        <f>IF($G140 &lt;&gt; " ",cas!A141," ")</f>
        <v xml:space="preserve"> </v>
      </c>
      <c r="C140" s="6" t="str">
        <f>IF($G140&lt;&gt;" ",INDEX(meno!$B:$B,MATCH(B140,meno!$A:$A,0),1)," ")</f>
        <v xml:space="preserve"> </v>
      </c>
      <c r="D140" s="6" t="str">
        <f>IF($G140&lt;&gt;" ",IF(INDEX(meno!$E:$E,MATCH(B140,meno!$A:$A,0),1)=0," ",INDEX(meno!$E:$E,MATCH(B140,meno!$A:$A,0),1))," ")</f>
        <v xml:space="preserve"> </v>
      </c>
      <c r="E140" s="7" t="str">
        <f>IF($B140&lt;&gt;" ",IF(INDEX(meno!$F:$F,MATCH($B140,meno!$A:$A,0),1)=0," ",UPPER(INDEX(meno!$F:$F,MATCH($B140,meno!$A:$A,0),1)))," ")</f>
        <v xml:space="preserve"> </v>
      </c>
      <c r="F140" s="18" t="str">
        <f>IF($G140&lt;&gt;" ",INDEX(meno!$D:$D,MATCH(B140,meno!$A:$A,0),1)," ")</f>
        <v xml:space="preserve"> </v>
      </c>
      <c r="G140" s="5" t="str">
        <f>IF(vysl!$H140="F",IF(HOUR(cas!$B141)=9,"DNF",IF(HOUR(cas!$B141)=8,"DQ",cas!$B141))," ")</f>
        <v xml:space="preserve"> </v>
      </c>
      <c r="H140" s="7" t="str">
        <f t="shared" si="5"/>
        <v xml:space="preserve"> </v>
      </c>
      <c r="I140" s="9" t="str">
        <f>IF($G140&lt;&gt;" ",vysl!$A140," ")</f>
        <v xml:space="preserve"> </v>
      </c>
    </row>
    <row r="141" spans="1:9">
      <c r="A141" s="9" t="str">
        <f t="shared" si="4"/>
        <v xml:space="preserve"> </v>
      </c>
      <c r="B141" s="1" t="str">
        <f>IF($G141 &lt;&gt; " ",cas!A142," ")</f>
        <v xml:space="preserve"> </v>
      </c>
      <c r="C141" s="6" t="str">
        <f>IF($G141&lt;&gt;" ",INDEX(meno!$B:$B,MATCH(B141,meno!$A:$A,0),1)," ")</f>
        <v xml:space="preserve"> </v>
      </c>
      <c r="D141" s="6" t="str">
        <f>IF($G141&lt;&gt;" ",IF(INDEX(meno!$E:$E,MATCH(B141,meno!$A:$A,0),1)=0," ",INDEX(meno!$E:$E,MATCH(B141,meno!$A:$A,0),1))," ")</f>
        <v xml:space="preserve"> </v>
      </c>
      <c r="E141" s="7" t="str">
        <f>IF($B141&lt;&gt;" ",IF(INDEX(meno!$F:$F,MATCH($B141,meno!$A:$A,0),1)=0," ",UPPER(INDEX(meno!$F:$F,MATCH($B141,meno!$A:$A,0),1)))," ")</f>
        <v xml:space="preserve"> </v>
      </c>
      <c r="F141" s="18" t="str">
        <f>IF($G141&lt;&gt;" ",INDEX(meno!$D:$D,MATCH(B141,meno!$A:$A,0),1)," ")</f>
        <v xml:space="preserve"> </v>
      </c>
      <c r="G141" s="5" t="str">
        <f>IF(vysl!$H141="F",IF(HOUR(cas!$B142)=9,"DNF",IF(HOUR(cas!$B142)=8,"DQ",cas!$B142))," ")</f>
        <v xml:space="preserve"> </v>
      </c>
      <c r="H141" s="7" t="str">
        <f t="shared" si="5"/>
        <v xml:space="preserve"> </v>
      </c>
      <c r="I141" s="9" t="str">
        <f>IF($G141&lt;&gt;" ",vysl!$A141," ")</f>
        <v xml:space="preserve"> </v>
      </c>
    </row>
    <row r="142" spans="1:9">
      <c r="A142" s="9" t="str">
        <f t="shared" si="4"/>
        <v xml:space="preserve"> </v>
      </c>
      <c r="B142" s="1" t="str">
        <f>IF($G142 &lt;&gt; " ",cas!A143," ")</f>
        <v xml:space="preserve"> </v>
      </c>
      <c r="C142" s="6" t="str">
        <f>IF($G142&lt;&gt;" ",INDEX(meno!$B:$B,MATCH(B142,meno!$A:$A,0),1)," ")</f>
        <v xml:space="preserve"> </v>
      </c>
      <c r="D142" s="6" t="str">
        <f>IF($G142&lt;&gt;" ",IF(INDEX(meno!$E:$E,MATCH(B142,meno!$A:$A,0),1)=0," ",INDEX(meno!$E:$E,MATCH(B142,meno!$A:$A,0),1))," ")</f>
        <v xml:space="preserve"> </v>
      </c>
      <c r="E142" s="7" t="str">
        <f>IF($B142&lt;&gt;" ",IF(INDEX(meno!$F:$F,MATCH($B142,meno!$A:$A,0),1)=0," ",UPPER(INDEX(meno!$F:$F,MATCH($B142,meno!$A:$A,0),1)))," ")</f>
        <v xml:space="preserve"> </v>
      </c>
      <c r="F142" s="18" t="str">
        <f>IF($G142&lt;&gt;" ",INDEX(meno!$D:$D,MATCH(B142,meno!$A:$A,0),1)," ")</f>
        <v xml:space="preserve"> </v>
      </c>
      <c r="G142" s="5" t="str">
        <f>IF(vysl!$H142="F",IF(HOUR(cas!$B143)=9,"DNF",IF(HOUR(cas!$B143)=8,"DQ",cas!$B143))," ")</f>
        <v xml:space="preserve"> </v>
      </c>
      <c r="H142" s="7" t="str">
        <f t="shared" si="5"/>
        <v xml:space="preserve"> </v>
      </c>
      <c r="I142" s="9" t="str">
        <f>IF($G142&lt;&gt;" ",vysl!$A142," ")</f>
        <v xml:space="preserve"> </v>
      </c>
    </row>
    <row r="143" spans="1:9">
      <c r="A143" s="9" t="str">
        <f t="shared" si="4"/>
        <v xml:space="preserve"> </v>
      </c>
      <c r="B143" s="1" t="str">
        <f>IF($G143 &lt;&gt; " ",cas!A144," ")</f>
        <v xml:space="preserve"> </v>
      </c>
      <c r="C143" s="6" t="str">
        <f>IF($G143&lt;&gt;" ",INDEX(meno!$B:$B,MATCH(B143,meno!$A:$A,0),1)," ")</f>
        <v xml:space="preserve"> </v>
      </c>
      <c r="D143" s="6" t="str">
        <f>IF($G143&lt;&gt;" ",IF(INDEX(meno!$E:$E,MATCH(B143,meno!$A:$A,0),1)=0," ",INDEX(meno!$E:$E,MATCH(B143,meno!$A:$A,0),1))," ")</f>
        <v xml:space="preserve"> </v>
      </c>
      <c r="E143" s="7" t="str">
        <f>IF($B143&lt;&gt;" ",IF(INDEX(meno!$F:$F,MATCH($B143,meno!$A:$A,0),1)=0," ",UPPER(INDEX(meno!$F:$F,MATCH($B143,meno!$A:$A,0),1)))," ")</f>
        <v xml:space="preserve"> </v>
      </c>
      <c r="F143" s="18" t="str">
        <f>IF($G143&lt;&gt;" ",INDEX(meno!$D:$D,MATCH(B143,meno!$A:$A,0),1)," ")</f>
        <v xml:space="preserve"> </v>
      </c>
      <c r="G143" s="5" t="str">
        <f>IF(vysl!$H143="F",IF(HOUR(cas!$B144)=9,"DNF",IF(HOUR(cas!$B144)=8,"DQ",cas!$B144))," ")</f>
        <v xml:space="preserve"> </v>
      </c>
      <c r="H143" s="7" t="str">
        <f t="shared" si="5"/>
        <v xml:space="preserve"> </v>
      </c>
      <c r="I143" s="9" t="str">
        <f>IF($G143&lt;&gt;" ",vysl!$A143," ")</f>
        <v xml:space="preserve"> </v>
      </c>
    </row>
    <row r="144" spans="1:9">
      <c r="A144" s="9" t="str">
        <f t="shared" si="4"/>
        <v xml:space="preserve"> </v>
      </c>
      <c r="B144" s="1" t="str">
        <f>IF($G144 &lt;&gt; " ",cas!A145," ")</f>
        <v xml:space="preserve"> </v>
      </c>
      <c r="C144" s="6" t="str">
        <f>IF($G144&lt;&gt;" ",INDEX(meno!$B:$B,MATCH(B144,meno!$A:$A,0),1)," ")</f>
        <v xml:space="preserve"> </v>
      </c>
      <c r="D144" s="6" t="str">
        <f>IF($G144&lt;&gt;" ",IF(INDEX(meno!$E:$E,MATCH(B144,meno!$A:$A,0),1)=0," ",INDEX(meno!$E:$E,MATCH(B144,meno!$A:$A,0),1))," ")</f>
        <v xml:space="preserve"> </v>
      </c>
      <c r="E144" s="7" t="str">
        <f>IF($B144&lt;&gt;" ",IF(INDEX(meno!$F:$F,MATCH($B144,meno!$A:$A,0),1)=0," ",UPPER(INDEX(meno!$F:$F,MATCH($B144,meno!$A:$A,0),1)))," ")</f>
        <v xml:space="preserve"> </v>
      </c>
      <c r="F144" s="18" t="str">
        <f>IF($G144&lt;&gt;" ",INDEX(meno!$D:$D,MATCH(B144,meno!$A:$A,0),1)," ")</f>
        <v xml:space="preserve"> </v>
      </c>
      <c r="G144" s="5" t="str">
        <f>IF(vysl!$H144="F",IF(HOUR(cas!$B145)=9,"DNF",IF(HOUR(cas!$B145)=8,"DQ",cas!$B145))," ")</f>
        <v xml:space="preserve"> </v>
      </c>
      <c r="H144" s="7" t="str">
        <f t="shared" si="5"/>
        <v xml:space="preserve"> </v>
      </c>
      <c r="I144" s="9" t="str">
        <f>IF($G144&lt;&gt;" ",vysl!$A144," ")</f>
        <v xml:space="preserve"> </v>
      </c>
    </row>
    <row r="145" spans="1:9">
      <c r="A145" s="9" t="str">
        <f t="shared" si="4"/>
        <v xml:space="preserve"> </v>
      </c>
      <c r="B145" s="1" t="str">
        <f>IF($G145 &lt;&gt; " ",cas!A146," ")</f>
        <v xml:space="preserve"> </v>
      </c>
      <c r="C145" s="6" t="str">
        <f>IF($G145&lt;&gt;" ",INDEX(meno!$B:$B,MATCH(B145,meno!$A:$A,0),1)," ")</f>
        <v xml:space="preserve"> </v>
      </c>
      <c r="D145" s="6" t="str">
        <f>IF($G145&lt;&gt;" ",IF(INDEX(meno!$E:$E,MATCH(B145,meno!$A:$A,0),1)=0," ",INDEX(meno!$E:$E,MATCH(B145,meno!$A:$A,0),1))," ")</f>
        <v xml:space="preserve"> </v>
      </c>
      <c r="E145" s="7" t="str">
        <f>IF($B145&lt;&gt;" ",IF(INDEX(meno!$F:$F,MATCH($B145,meno!$A:$A,0),1)=0," ",UPPER(INDEX(meno!$F:$F,MATCH($B145,meno!$A:$A,0),1)))," ")</f>
        <v xml:space="preserve"> </v>
      </c>
      <c r="F145" s="18" t="str">
        <f>IF($G145&lt;&gt;" ",INDEX(meno!$D:$D,MATCH(B145,meno!$A:$A,0),1)," ")</f>
        <v xml:space="preserve"> </v>
      </c>
      <c r="G145" s="5" t="str">
        <f>IF(vysl!$H145="F",IF(HOUR(cas!$B146)=9,"DNF",IF(HOUR(cas!$B146)=8,"DQ",cas!$B146))," ")</f>
        <v xml:space="preserve"> </v>
      </c>
      <c r="H145" s="7" t="str">
        <f t="shared" si="5"/>
        <v xml:space="preserve"> </v>
      </c>
      <c r="I145" s="9" t="str">
        <f>IF($G145&lt;&gt;" ",vysl!$A145," ")</f>
        <v xml:space="preserve"> </v>
      </c>
    </row>
    <row r="146" spans="1:9">
      <c r="A146" s="9" t="str">
        <f t="shared" si="4"/>
        <v xml:space="preserve"> </v>
      </c>
      <c r="B146" s="1" t="str">
        <f>IF($G146 &lt;&gt; " ",cas!A147," ")</f>
        <v xml:space="preserve"> </v>
      </c>
      <c r="C146" s="6" t="str">
        <f>IF($G146&lt;&gt;" ",INDEX(meno!$B:$B,MATCH(B146,meno!$A:$A,0),1)," ")</f>
        <v xml:space="preserve"> </v>
      </c>
      <c r="D146" s="6" t="str">
        <f>IF($G146&lt;&gt;" ",IF(INDEX(meno!$E:$E,MATCH(B146,meno!$A:$A,0),1)=0," ",INDEX(meno!$E:$E,MATCH(B146,meno!$A:$A,0),1))," ")</f>
        <v xml:space="preserve"> </v>
      </c>
      <c r="E146" s="7" t="str">
        <f>IF($B146&lt;&gt;" ",IF(INDEX(meno!$F:$F,MATCH($B146,meno!$A:$A,0),1)=0," ",UPPER(INDEX(meno!$F:$F,MATCH($B146,meno!$A:$A,0),1)))," ")</f>
        <v xml:space="preserve"> </v>
      </c>
      <c r="F146" s="18" t="str">
        <f>IF($G146&lt;&gt;" ",INDEX(meno!$D:$D,MATCH(B146,meno!$A:$A,0),1)," ")</f>
        <v xml:space="preserve"> </v>
      </c>
      <c r="G146" s="5" t="str">
        <f>IF(vysl!$H146="F",IF(HOUR(cas!$B147)=9,"DNF",IF(HOUR(cas!$B147)=8,"DQ",cas!$B147))," ")</f>
        <v xml:space="preserve"> </v>
      </c>
      <c r="H146" s="7" t="str">
        <f t="shared" si="5"/>
        <v xml:space="preserve"> </v>
      </c>
      <c r="I146" s="9" t="str">
        <f>IF($G146&lt;&gt;" ",vysl!$A146," ")</f>
        <v xml:space="preserve"> </v>
      </c>
    </row>
    <row r="147" spans="1:9">
      <c r="A147" s="9" t="str">
        <f t="shared" si="4"/>
        <v xml:space="preserve"> </v>
      </c>
      <c r="B147" s="1" t="str">
        <f>IF($G147 &lt;&gt; " ",cas!A148," ")</f>
        <v xml:space="preserve"> </v>
      </c>
      <c r="C147" s="6" t="str">
        <f>IF($G147&lt;&gt;" ",INDEX(meno!$B:$B,MATCH(B147,meno!$A:$A,0),1)," ")</f>
        <v xml:space="preserve"> </v>
      </c>
      <c r="D147" s="6" t="str">
        <f>IF($G147&lt;&gt;" ",IF(INDEX(meno!$E:$E,MATCH(B147,meno!$A:$A,0),1)=0," ",INDEX(meno!$E:$E,MATCH(B147,meno!$A:$A,0),1))," ")</f>
        <v xml:space="preserve"> </v>
      </c>
      <c r="E147" s="7" t="str">
        <f>IF($B147&lt;&gt;" ",IF(INDEX(meno!$F:$F,MATCH($B147,meno!$A:$A,0),1)=0," ",UPPER(INDEX(meno!$F:$F,MATCH($B147,meno!$A:$A,0),1)))," ")</f>
        <v xml:space="preserve"> </v>
      </c>
      <c r="F147" s="18" t="str">
        <f>IF($G147&lt;&gt;" ",INDEX(meno!$D:$D,MATCH(B147,meno!$A:$A,0),1)," ")</f>
        <v xml:space="preserve"> </v>
      </c>
      <c r="G147" s="5" t="str">
        <f>IF(vysl!$H147="F",IF(HOUR(cas!$B148)=9,"DNF",IF(HOUR(cas!$B148)=8,"DQ",cas!$B148))," ")</f>
        <v xml:space="preserve"> </v>
      </c>
      <c r="H147" s="7" t="str">
        <f t="shared" si="5"/>
        <v xml:space="preserve"> </v>
      </c>
      <c r="I147" s="9" t="str">
        <f>IF($G147&lt;&gt;" ",vysl!$A147," ")</f>
        <v xml:space="preserve"> </v>
      </c>
    </row>
    <row r="148" spans="1:9">
      <c r="A148" s="9" t="str">
        <f t="shared" si="4"/>
        <v xml:space="preserve"> </v>
      </c>
      <c r="B148" s="1" t="str">
        <f>IF($G148 &lt;&gt; " ",cas!A149," ")</f>
        <v xml:space="preserve"> </v>
      </c>
      <c r="C148" s="6" t="str">
        <f>IF($G148&lt;&gt;" ",INDEX(meno!$B:$B,MATCH(B148,meno!$A:$A,0),1)," ")</f>
        <v xml:space="preserve"> </v>
      </c>
      <c r="D148" s="6" t="str">
        <f>IF($G148&lt;&gt;" ",IF(INDEX(meno!$E:$E,MATCH(B148,meno!$A:$A,0),1)=0," ",INDEX(meno!$E:$E,MATCH(B148,meno!$A:$A,0),1))," ")</f>
        <v xml:space="preserve"> </v>
      </c>
      <c r="E148" s="7" t="str">
        <f>IF($B148&lt;&gt;" ",IF(INDEX(meno!$F:$F,MATCH($B148,meno!$A:$A,0),1)=0," ",UPPER(INDEX(meno!$F:$F,MATCH($B148,meno!$A:$A,0),1)))," ")</f>
        <v xml:space="preserve"> </v>
      </c>
      <c r="F148" s="18" t="str">
        <f>IF($G148&lt;&gt;" ",INDEX(meno!$D:$D,MATCH(B148,meno!$A:$A,0),1)," ")</f>
        <v xml:space="preserve"> </v>
      </c>
      <c r="G148" s="5" t="str">
        <f>IF(vysl!$H148="F",IF(HOUR(cas!$B149)=9,"DNF",IF(HOUR(cas!$B149)=8,"DQ",cas!$B149))," ")</f>
        <v xml:space="preserve"> </v>
      </c>
      <c r="H148" s="7" t="str">
        <f t="shared" si="5"/>
        <v xml:space="preserve"> </v>
      </c>
      <c r="I148" s="9" t="str">
        <f>IF($G148&lt;&gt;" ",vysl!$A148," ")</f>
        <v xml:space="preserve"> </v>
      </c>
    </row>
    <row r="149" spans="1:9">
      <c r="A149" s="9" t="str">
        <f t="shared" si="4"/>
        <v xml:space="preserve"> </v>
      </c>
      <c r="B149" s="1" t="str">
        <f>IF($G149 &lt;&gt; " ",cas!A150," ")</f>
        <v xml:space="preserve"> </v>
      </c>
      <c r="C149" s="6" t="str">
        <f>IF($G149&lt;&gt;" ",INDEX(meno!$B:$B,MATCH(B149,meno!$A:$A,0),1)," ")</f>
        <v xml:space="preserve"> </v>
      </c>
      <c r="D149" s="6" t="str">
        <f>IF($G149&lt;&gt;" ",IF(INDEX(meno!$E:$E,MATCH(B149,meno!$A:$A,0),1)=0," ",INDEX(meno!$E:$E,MATCH(B149,meno!$A:$A,0),1))," ")</f>
        <v xml:space="preserve"> </v>
      </c>
      <c r="E149" s="7" t="str">
        <f>IF($B149&lt;&gt;" ",IF(INDEX(meno!$F:$F,MATCH($B149,meno!$A:$A,0),1)=0," ",UPPER(INDEX(meno!$F:$F,MATCH($B149,meno!$A:$A,0),1)))," ")</f>
        <v xml:space="preserve"> </v>
      </c>
      <c r="F149" s="18" t="str">
        <f>IF($G149&lt;&gt;" ",INDEX(meno!$D:$D,MATCH(B149,meno!$A:$A,0),1)," ")</f>
        <v xml:space="preserve"> </v>
      </c>
      <c r="G149" s="5" t="str">
        <f>IF(vysl!$H149="F",IF(HOUR(cas!$B150)=9,"DNF",IF(HOUR(cas!$B150)=8,"DQ",cas!$B150))," ")</f>
        <v xml:space="preserve"> </v>
      </c>
      <c r="H149" s="7" t="str">
        <f t="shared" si="5"/>
        <v xml:space="preserve"> </v>
      </c>
      <c r="I149" s="9" t="str">
        <f>IF($G149&lt;&gt;" ",vysl!$A149," ")</f>
        <v xml:space="preserve"> </v>
      </c>
    </row>
    <row r="150" spans="1:9">
      <c r="A150" s="9" t="str">
        <f t="shared" si="4"/>
        <v xml:space="preserve"> </v>
      </c>
      <c r="B150" s="1" t="str">
        <f>IF($G150 &lt;&gt; " ",cas!A151," ")</f>
        <v xml:space="preserve"> </v>
      </c>
      <c r="C150" s="6" t="str">
        <f>IF($G150&lt;&gt;" ",INDEX(meno!$B:$B,MATCH(B150,meno!$A:$A,0),1)," ")</f>
        <v xml:space="preserve"> </v>
      </c>
      <c r="D150" s="6" t="str">
        <f>IF($G150&lt;&gt;" ",IF(INDEX(meno!$E:$E,MATCH(B150,meno!$A:$A,0),1)=0," ",INDEX(meno!$E:$E,MATCH(B150,meno!$A:$A,0),1))," ")</f>
        <v xml:space="preserve"> </v>
      </c>
      <c r="E150" s="7" t="str">
        <f>IF($B150&lt;&gt;" ",IF(INDEX(meno!$F:$F,MATCH($B150,meno!$A:$A,0),1)=0," ",UPPER(INDEX(meno!$F:$F,MATCH($B150,meno!$A:$A,0),1)))," ")</f>
        <v xml:space="preserve"> </v>
      </c>
      <c r="F150" s="18" t="str">
        <f>IF($G150&lt;&gt;" ",INDEX(meno!$D:$D,MATCH(B150,meno!$A:$A,0),1)," ")</f>
        <v xml:space="preserve"> </v>
      </c>
      <c r="G150" s="5" t="str">
        <f>IF(vysl!$H150="F",IF(HOUR(cas!$B151)=9,"DNF",IF(HOUR(cas!$B151)=8,"DQ",cas!$B151))," ")</f>
        <v xml:space="preserve"> </v>
      </c>
      <c r="H150" s="7" t="str">
        <f t="shared" si="5"/>
        <v xml:space="preserve"> </v>
      </c>
      <c r="I150" s="9" t="str">
        <f>IF($G150&lt;&gt;" ",vysl!$A150," ")</f>
        <v xml:space="preserve"> </v>
      </c>
    </row>
    <row r="151" spans="1:9">
      <c r="A151" s="9" t="str">
        <f t="shared" si="4"/>
        <v xml:space="preserve"> </v>
      </c>
      <c r="B151" s="1" t="str">
        <f>IF($G151 &lt;&gt; " ",cas!A152," ")</f>
        <v xml:space="preserve"> </v>
      </c>
      <c r="C151" s="6" t="str">
        <f>IF($G151&lt;&gt;" ",INDEX(meno!$B:$B,MATCH(B151,meno!$A:$A,0),1)," ")</f>
        <v xml:space="preserve"> </v>
      </c>
      <c r="D151" s="6" t="str">
        <f>IF($G151&lt;&gt;" ",IF(INDEX(meno!$E:$E,MATCH(B151,meno!$A:$A,0),1)=0," ",INDEX(meno!$E:$E,MATCH(B151,meno!$A:$A,0),1))," ")</f>
        <v xml:space="preserve"> </v>
      </c>
      <c r="E151" s="7" t="str">
        <f>IF($B151&lt;&gt;" ",IF(INDEX(meno!$F:$F,MATCH($B151,meno!$A:$A,0),1)=0," ",UPPER(INDEX(meno!$F:$F,MATCH($B151,meno!$A:$A,0),1)))," ")</f>
        <v xml:space="preserve"> </v>
      </c>
      <c r="F151" s="18" t="str">
        <f>IF($G151&lt;&gt;" ",INDEX(meno!$D:$D,MATCH(B151,meno!$A:$A,0),1)," ")</f>
        <v xml:space="preserve"> </v>
      </c>
      <c r="G151" s="5" t="str">
        <f>IF(vysl!$H151="F",IF(HOUR(cas!$B152)=9,"DNF",IF(HOUR(cas!$B152)=8,"DQ",cas!$B152))," ")</f>
        <v xml:space="preserve"> </v>
      </c>
      <c r="H151" s="7" t="str">
        <f t="shared" si="5"/>
        <v xml:space="preserve"> </v>
      </c>
      <c r="I151" s="9" t="str">
        <f>IF($G151&lt;&gt;" ",vysl!$A151," ")</f>
        <v xml:space="preserve"> </v>
      </c>
    </row>
    <row r="152" spans="1:9">
      <c r="A152" s="9" t="str">
        <f t="shared" si="4"/>
        <v xml:space="preserve"> </v>
      </c>
      <c r="B152" s="1" t="str">
        <f>IF($G152 &lt;&gt; " ",cas!A153," ")</f>
        <v xml:space="preserve"> </v>
      </c>
      <c r="C152" s="6" t="str">
        <f>IF($G152&lt;&gt;" ",INDEX(meno!$B:$B,MATCH(B152,meno!$A:$A,0),1)," ")</f>
        <v xml:space="preserve"> </v>
      </c>
      <c r="D152" s="6" t="str">
        <f>IF($G152&lt;&gt;" ",IF(INDEX(meno!$E:$E,MATCH(B152,meno!$A:$A,0),1)=0," ",INDEX(meno!$E:$E,MATCH(B152,meno!$A:$A,0),1))," ")</f>
        <v xml:space="preserve"> </v>
      </c>
      <c r="E152" s="7" t="str">
        <f>IF($B152&lt;&gt;" ",IF(INDEX(meno!$F:$F,MATCH($B152,meno!$A:$A,0),1)=0," ",UPPER(INDEX(meno!$F:$F,MATCH($B152,meno!$A:$A,0),1)))," ")</f>
        <v xml:space="preserve"> </v>
      </c>
      <c r="F152" s="18" t="str">
        <f>IF($G152&lt;&gt;" ",INDEX(meno!$D:$D,MATCH(B152,meno!$A:$A,0),1)," ")</f>
        <v xml:space="preserve"> </v>
      </c>
      <c r="G152" s="5" t="str">
        <f>IF(vysl!$H152="F",IF(HOUR(cas!$B153)=9,"DNF",IF(HOUR(cas!$B153)=8,"DQ",cas!$B153))," ")</f>
        <v xml:space="preserve"> </v>
      </c>
      <c r="H152" s="7" t="str">
        <f t="shared" si="5"/>
        <v xml:space="preserve"> </v>
      </c>
      <c r="I152" s="9" t="str">
        <f>IF($G152&lt;&gt;" ",vysl!$A152," ")</f>
        <v xml:space="preserve"> </v>
      </c>
    </row>
    <row r="153" spans="1:9">
      <c r="A153" s="9" t="str">
        <f t="shared" si="4"/>
        <v xml:space="preserve"> </v>
      </c>
      <c r="B153" s="1" t="str">
        <f>IF($G153 &lt;&gt; " ",cas!A154," ")</f>
        <v xml:space="preserve"> </v>
      </c>
      <c r="C153" s="6" t="str">
        <f>IF($G153&lt;&gt;" ",INDEX(meno!$B:$B,MATCH(B153,meno!$A:$A,0),1)," ")</f>
        <v xml:space="preserve"> </v>
      </c>
      <c r="D153" s="6" t="str">
        <f>IF($G153&lt;&gt;" ",IF(INDEX(meno!$E:$E,MATCH(B153,meno!$A:$A,0),1)=0," ",INDEX(meno!$E:$E,MATCH(B153,meno!$A:$A,0),1))," ")</f>
        <v xml:space="preserve"> </v>
      </c>
      <c r="E153" s="7" t="str">
        <f>IF($B153&lt;&gt;" ",IF(INDEX(meno!$F:$F,MATCH($B153,meno!$A:$A,0),1)=0," ",UPPER(INDEX(meno!$F:$F,MATCH($B153,meno!$A:$A,0),1)))," ")</f>
        <v xml:space="preserve"> </v>
      </c>
      <c r="F153" s="18" t="str">
        <f>IF($G153&lt;&gt;" ",INDEX(meno!$D:$D,MATCH(B153,meno!$A:$A,0),1)," ")</f>
        <v xml:space="preserve"> </v>
      </c>
      <c r="G153" s="5" t="str">
        <f>IF(vysl!$H153="F",IF(HOUR(cas!$B154)=9,"DNF",IF(HOUR(cas!$B154)=8,"DQ",cas!$B154))," ")</f>
        <v xml:space="preserve"> </v>
      </c>
      <c r="H153" s="7" t="str">
        <f t="shared" si="5"/>
        <v xml:space="preserve"> </v>
      </c>
      <c r="I153" s="9" t="str">
        <f>IF($G153&lt;&gt;" ",vysl!$A153," ")</f>
        <v xml:space="preserve"> </v>
      </c>
    </row>
    <row r="154" spans="1:9">
      <c r="A154" s="9" t="str">
        <f t="shared" si="4"/>
        <v xml:space="preserve"> </v>
      </c>
      <c r="B154" s="1" t="str">
        <f>IF($G154 &lt;&gt; " ",cas!A155," ")</f>
        <v xml:space="preserve"> </v>
      </c>
      <c r="C154" s="6" t="str">
        <f>IF($G154&lt;&gt;" ",INDEX(meno!$B:$B,MATCH(B154,meno!$A:$A,0),1)," ")</f>
        <v xml:space="preserve"> </v>
      </c>
      <c r="D154" s="6" t="str">
        <f>IF($G154&lt;&gt;" ",IF(INDEX(meno!$E:$E,MATCH(B154,meno!$A:$A,0),1)=0," ",INDEX(meno!$E:$E,MATCH(B154,meno!$A:$A,0),1))," ")</f>
        <v xml:space="preserve"> </v>
      </c>
      <c r="E154" s="7" t="str">
        <f>IF($B154&lt;&gt;" ",IF(INDEX(meno!$F:$F,MATCH($B154,meno!$A:$A,0),1)=0," ",UPPER(INDEX(meno!$F:$F,MATCH($B154,meno!$A:$A,0),1)))," ")</f>
        <v xml:space="preserve"> </v>
      </c>
      <c r="F154" s="18" t="str">
        <f>IF($G154&lt;&gt;" ",INDEX(meno!$D:$D,MATCH(B154,meno!$A:$A,0),1)," ")</f>
        <v xml:space="preserve"> </v>
      </c>
      <c r="G154" s="5" t="str">
        <f>IF(vysl!$H154="F",IF(HOUR(cas!$B155)=9,"DNF",IF(HOUR(cas!$B155)=8,"DQ",cas!$B155))," ")</f>
        <v xml:space="preserve"> </v>
      </c>
      <c r="H154" s="7" t="str">
        <f t="shared" si="5"/>
        <v xml:space="preserve"> </v>
      </c>
      <c r="I154" s="9" t="str">
        <f>IF($G154&lt;&gt;" ",vysl!$A154," ")</f>
        <v xml:space="preserve"> </v>
      </c>
    </row>
    <row r="155" spans="1:9">
      <c r="A155" s="9" t="str">
        <f t="shared" si="4"/>
        <v xml:space="preserve"> </v>
      </c>
      <c r="B155" s="1" t="str">
        <f>IF($G155 &lt;&gt; " ",cas!A156," ")</f>
        <v xml:space="preserve"> </v>
      </c>
      <c r="C155" s="6" t="str">
        <f>IF($G155&lt;&gt;" ",INDEX(meno!$B:$B,MATCH(B155,meno!$A:$A,0),1)," ")</f>
        <v xml:space="preserve"> </v>
      </c>
      <c r="D155" s="6" t="str">
        <f>IF($G155&lt;&gt;" ",IF(INDEX(meno!$E:$E,MATCH(B155,meno!$A:$A,0),1)=0," ",INDEX(meno!$E:$E,MATCH(B155,meno!$A:$A,0),1))," ")</f>
        <v xml:space="preserve"> </v>
      </c>
      <c r="E155" s="7" t="str">
        <f>IF($B155&lt;&gt;" ",IF(INDEX(meno!$F:$F,MATCH($B155,meno!$A:$A,0),1)=0," ",UPPER(INDEX(meno!$F:$F,MATCH($B155,meno!$A:$A,0),1)))," ")</f>
        <v xml:space="preserve"> </v>
      </c>
      <c r="F155" s="18" t="str">
        <f>IF($G155&lt;&gt;" ",INDEX(meno!$D:$D,MATCH(B155,meno!$A:$A,0),1)," ")</f>
        <v xml:space="preserve"> </v>
      </c>
      <c r="G155" s="5" t="str">
        <f>IF(vysl!$H155="F",IF(HOUR(cas!$B156)=9,"DNF",IF(HOUR(cas!$B156)=8,"DQ",cas!$B156))," ")</f>
        <v xml:space="preserve"> </v>
      </c>
      <c r="H155" s="7" t="str">
        <f t="shared" si="5"/>
        <v xml:space="preserve"> </v>
      </c>
      <c r="I155" s="9" t="str">
        <f>IF($G155&lt;&gt;" ",vysl!$A155," ")</f>
        <v xml:space="preserve"> </v>
      </c>
    </row>
    <row r="156" spans="1:9">
      <c r="A156" s="9" t="str">
        <f t="shared" si="4"/>
        <v xml:space="preserve"> </v>
      </c>
      <c r="B156" s="1" t="str">
        <f>IF($G156 &lt;&gt; " ",cas!A157," ")</f>
        <v xml:space="preserve"> </v>
      </c>
      <c r="C156" s="6" t="str">
        <f>IF($G156&lt;&gt;" ",INDEX(meno!$B:$B,MATCH(B156,meno!$A:$A,0),1)," ")</f>
        <v xml:space="preserve"> </v>
      </c>
      <c r="D156" s="6" t="str">
        <f>IF($G156&lt;&gt;" ",IF(INDEX(meno!$E:$E,MATCH(B156,meno!$A:$A,0),1)=0," ",INDEX(meno!$E:$E,MATCH(B156,meno!$A:$A,0),1))," ")</f>
        <v xml:space="preserve"> </v>
      </c>
      <c r="E156" s="7" t="str">
        <f>IF($B156&lt;&gt;" ",IF(INDEX(meno!$F:$F,MATCH($B156,meno!$A:$A,0),1)=0," ",UPPER(INDEX(meno!$F:$F,MATCH($B156,meno!$A:$A,0),1)))," ")</f>
        <v xml:space="preserve"> </v>
      </c>
      <c r="F156" s="18" t="str">
        <f>IF($G156&lt;&gt;" ",INDEX(meno!$D:$D,MATCH(B156,meno!$A:$A,0),1)," ")</f>
        <v xml:space="preserve"> </v>
      </c>
      <c r="G156" s="5" t="str">
        <f>IF(vysl!$H156="F",IF(HOUR(cas!$B157)=9,"DNF",IF(HOUR(cas!$B157)=8,"DQ",cas!$B157))," ")</f>
        <v xml:space="preserve"> </v>
      </c>
      <c r="H156" s="7" t="str">
        <f t="shared" si="5"/>
        <v xml:space="preserve"> </v>
      </c>
      <c r="I156" s="9" t="str">
        <f>IF($G156&lt;&gt;" ",vysl!$A156," ")</f>
        <v xml:space="preserve"> </v>
      </c>
    </row>
    <row r="157" spans="1:9">
      <c r="A157" s="9" t="str">
        <f t="shared" si="4"/>
        <v xml:space="preserve"> </v>
      </c>
      <c r="B157" s="1" t="str">
        <f>IF($G157 &lt;&gt; " ",cas!A158," ")</f>
        <v xml:space="preserve"> </v>
      </c>
      <c r="C157" s="6" t="str">
        <f>IF($G157&lt;&gt;" ",INDEX(meno!$B:$B,MATCH(B157,meno!$A:$A,0),1)," ")</f>
        <v xml:space="preserve"> </v>
      </c>
      <c r="D157" s="6" t="str">
        <f>IF($G157&lt;&gt;" ",IF(INDEX(meno!$E:$E,MATCH(B157,meno!$A:$A,0),1)=0," ",INDEX(meno!$E:$E,MATCH(B157,meno!$A:$A,0),1))," ")</f>
        <v xml:space="preserve"> </v>
      </c>
      <c r="E157" s="7" t="str">
        <f>IF($B157&lt;&gt;" ",IF(INDEX(meno!$F:$F,MATCH($B157,meno!$A:$A,0),1)=0," ",UPPER(INDEX(meno!$F:$F,MATCH($B157,meno!$A:$A,0),1)))," ")</f>
        <v xml:space="preserve"> </v>
      </c>
      <c r="F157" s="18" t="str">
        <f>IF($G157&lt;&gt;" ",INDEX(meno!$D:$D,MATCH(B157,meno!$A:$A,0),1)," ")</f>
        <v xml:space="preserve"> </v>
      </c>
      <c r="G157" s="5" t="str">
        <f>IF(vysl!$H157="F",IF(HOUR(cas!$B158)=9,"DNF",IF(HOUR(cas!$B158)=8,"DQ",cas!$B158))," ")</f>
        <v xml:space="preserve"> </v>
      </c>
      <c r="H157" s="7" t="str">
        <f t="shared" si="5"/>
        <v xml:space="preserve"> </v>
      </c>
      <c r="I157" s="9" t="str">
        <f>IF($G157&lt;&gt;" ",vysl!$A157," ")</f>
        <v xml:space="preserve"> </v>
      </c>
    </row>
    <row r="158" spans="1:9">
      <c r="A158" s="9" t="str">
        <f t="shared" si="4"/>
        <v xml:space="preserve"> </v>
      </c>
      <c r="B158" s="1" t="str">
        <f>IF($G158 &lt;&gt; " ",cas!A159," ")</f>
        <v xml:space="preserve"> </v>
      </c>
      <c r="C158" s="6" t="str">
        <f>IF($G158&lt;&gt;" ",INDEX(meno!$B:$B,MATCH(B158,meno!$A:$A,0),1)," ")</f>
        <v xml:space="preserve"> </v>
      </c>
      <c r="D158" s="6" t="str">
        <f>IF($G158&lt;&gt;" ",IF(INDEX(meno!$E:$E,MATCH(B158,meno!$A:$A,0),1)=0," ",INDEX(meno!$E:$E,MATCH(B158,meno!$A:$A,0),1))," ")</f>
        <v xml:space="preserve"> </v>
      </c>
      <c r="E158" s="7" t="str">
        <f>IF($B158&lt;&gt;" ",IF(INDEX(meno!$F:$F,MATCH($B158,meno!$A:$A,0),1)=0," ",UPPER(INDEX(meno!$F:$F,MATCH($B158,meno!$A:$A,0),1)))," ")</f>
        <v xml:space="preserve"> </v>
      </c>
      <c r="F158" s="18" t="str">
        <f>IF($G158&lt;&gt;" ",INDEX(meno!$D:$D,MATCH(B158,meno!$A:$A,0),1)," ")</f>
        <v xml:space="preserve"> </v>
      </c>
      <c r="G158" s="5" t="str">
        <f>IF(vysl!$H158="F",IF(HOUR(cas!$B159)=9,"DNF",IF(HOUR(cas!$B159)=8,"DQ",cas!$B159))," ")</f>
        <v xml:space="preserve"> </v>
      </c>
      <c r="H158" s="7" t="str">
        <f t="shared" si="5"/>
        <v xml:space="preserve"> </v>
      </c>
      <c r="I158" s="9" t="str">
        <f>IF($G158&lt;&gt;" ",vysl!$A158," ")</f>
        <v xml:space="preserve"> </v>
      </c>
    </row>
    <row r="159" spans="1:9">
      <c r="A159" s="9" t="str">
        <f t="shared" si="4"/>
        <v xml:space="preserve"> </v>
      </c>
      <c r="B159" s="1" t="str">
        <f>IF($G159 &lt;&gt; " ",cas!A160," ")</f>
        <v xml:space="preserve"> </v>
      </c>
      <c r="C159" s="6" t="str">
        <f>IF($G159&lt;&gt;" ",INDEX(meno!$B:$B,MATCH(B159,meno!$A:$A,0),1)," ")</f>
        <v xml:space="preserve"> </v>
      </c>
      <c r="D159" s="6" t="str">
        <f>IF($G159&lt;&gt;" ",IF(INDEX(meno!$E:$E,MATCH(B159,meno!$A:$A,0),1)=0," ",INDEX(meno!$E:$E,MATCH(B159,meno!$A:$A,0),1))," ")</f>
        <v xml:space="preserve"> </v>
      </c>
      <c r="E159" s="7" t="str">
        <f>IF($B159&lt;&gt;" ",IF(INDEX(meno!$F:$F,MATCH($B159,meno!$A:$A,0),1)=0," ",UPPER(INDEX(meno!$F:$F,MATCH($B159,meno!$A:$A,0),1)))," ")</f>
        <v xml:space="preserve"> </v>
      </c>
      <c r="F159" s="18" t="str">
        <f>IF($G159&lt;&gt;" ",INDEX(meno!$D:$D,MATCH(B159,meno!$A:$A,0),1)," ")</f>
        <v xml:space="preserve"> </v>
      </c>
      <c r="G159" s="5" t="str">
        <f>IF(vysl!$H159="F",IF(HOUR(cas!$B160)=9,"DNF",IF(HOUR(cas!$B160)=8,"DQ",cas!$B160))," ")</f>
        <v xml:space="preserve"> </v>
      </c>
      <c r="H159" s="7" t="str">
        <f t="shared" si="5"/>
        <v xml:space="preserve"> </v>
      </c>
      <c r="I159" s="9" t="str">
        <f>IF($G159&lt;&gt;" ",vysl!$A159," ")</f>
        <v xml:space="preserve"> </v>
      </c>
    </row>
    <row r="160" spans="1:9">
      <c r="A160" s="9" t="str">
        <f t="shared" si="4"/>
        <v xml:space="preserve"> </v>
      </c>
      <c r="B160" s="1" t="str">
        <f>IF($G160 &lt;&gt; " ",cas!A161," ")</f>
        <v xml:space="preserve"> </v>
      </c>
      <c r="C160" s="6" t="str">
        <f>IF($G160&lt;&gt;" ",INDEX(meno!$B:$B,MATCH(B160,meno!$A:$A,0),1)," ")</f>
        <v xml:space="preserve"> </v>
      </c>
      <c r="D160" s="6" t="str">
        <f>IF($G160&lt;&gt;" ",IF(INDEX(meno!$E:$E,MATCH(B160,meno!$A:$A,0),1)=0," ",INDEX(meno!$E:$E,MATCH(B160,meno!$A:$A,0),1))," ")</f>
        <v xml:space="preserve"> </v>
      </c>
      <c r="E160" s="7" t="str">
        <f>IF($B160&lt;&gt;" ",IF(INDEX(meno!$F:$F,MATCH($B160,meno!$A:$A,0),1)=0," ",UPPER(INDEX(meno!$F:$F,MATCH($B160,meno!$A:$A,0),1)))," ")</f>
        <v xml:space="preserve"> </v>
      </c>
      <c r="F160" s="18" t="str">
        <f>IF($G160&lt;&gt;" ",INDEX(meno!$D:$D,MATCH(B160,meno!$A:$A,0),1)," ")</f>
        <v xml:space="preserve"> </v>
      </c>
      <c r="G160" s="5" t="str">
        <f>IF(vysl!$H160="F",IF(HOUR(cas!$B161)=9,"DNF",IF(HOUR(cas!$B161)=8,"DQ",cas!$B161))," ")</f>
        <v xml:space="preserve"> </v>
      </c>
      <c r="H160" s="7" t="str">
        <f t="shared" si="5"/>
        <v xml:space="preserve"> </v>
      </c>
      <c r="I160" s="9" t="str">
        <f>IF($G160&lt;&gt;" ",vysl!$A160," ")</f>
        <v xml:space="preserve"> </v>
      </c>
    </row>
    <row r="161" spans="1:9">
      <c r="A161" s="9" t="str">
        <f t="shared" si="4"/>
        <v xml:space="preserve"> </v>
      </c>
      <c r="B161" s="1" t="str">
        <f>IF($G161 &lt;&gt; " ",cas!A162," ")</f>
        <v xml:space="preserve"> </v>
      </c>
      <c r="C161" s="6" t="str">
        <f>IF($G161&lt;&gt;" ",INDEX(meno!$B:$B,MATCH(B161,meno!$A:$A,0),1)," ")</f>
        <v xml:space="preserve"> </v>
      </c>
      <c r="D161" s="6" t="str">
        <f>IF($G161&lt;&gt;" ",IF(INDEX(meno!$E:$E,MATCH(B161,meno!$A:$A,0),1)=0," ",INDEX(meno!$E:$E,MATCH(B161,meno!$A:$A,0),1))," ")</f>
        <v xml:space="preserve"> </v>
      </c>
      <c r="E161" s="7" t="str">
        <f>IF($B161&lt;&gt;" ",IF(INDEX(meno!$F:$F,MATCH($B161,meno!$A:$A,0),1)=0," ",UPPER(INDEX(meno!$F:$F,MATCH($B161,meno!$A:$A,0),1)))," ")</f>
        <v xml:space="preserve"> </v>
      </c>
      <c r="F161" s="18" t="str">
        <f>IF($G161&lt;&gt;" ",INDEX(meno!$D:$D,MATCH(B161,meno!$A:$A,0),1)," ")</f>
        <v xml:space="preserve"> </v>
      </c>
      <c r="G161" s="5" t="str">
        <f>IF(vysl!$H161="F",IF(HOUR(cas!$B162)=9,"DNF",IF(HOUR(cas!$B162)=8,"DQ",cas!$B162))," ")</f>
        <v xml:space="preserve"> </v>
      </c>
      <c r="H161" s="7" t="str">
        <f t="shared" si="5"/>
        <v xml:space="preserve"> </v>
      </c>
      <c r="I161" s="9" t="str">
        <f>IF($G161&lt;&gt;" ",vysl!$A161," ")</f>
        <v xml:space="preserve"> </v>
      </c>
    </row>
    <row r="162" spans="1:9">
      <c r="A162" s="9" t="str">
        <f t="shared" si="4"/>
        <v xml:space="preserve"> </v>
      </c>
      <c r="B162" s="1" t="str">
        <f>IF($G162 &lt;&gt; " ",cas!A163," ")</f>
        <v xml:space="preserve"> </v>
      </c>
      <c r="C162" s="6" t="str">
        <f>IF($G162&lt;&gt;" ",INDEX(meno!$B:$B,MATCH(B162,meno!$A:$A,0),1)," ")</f>
        <v xml:space="preserve"> </v>
      </c>
      <c r="D162" s="6" t="str">
        <f>IF($G162&lt;&gt;" ",IF(INDEX(meno!$E:$E,MATCH(B162,meno!$A:$A,0),1)=0," ",INDEX(meno!$E:$E,MATCH(B162,meno!$A:$A,0),1))," ")</f>
        <v xml:space="preserve"> </v>
      </c>
      <c r="E162" s="7" t="str">
        <f>IF($B162&lt;&gt;" ",IF(INDEX(meno!$F:$F,MATCH($B162,meno!$A:$A,0),1)=0," ",UPPER(INDEX(meno!$F:$F,MATCH($B162,meno!$A:$A,0),1)))," ")</f>
        <v xml:space="preserve"> </v>
      </c>
      <c r="F162" s="18" t="str">
        <f>IF($G162&lt;&gt;" ",INDEX(meno!$D:$D,MATCH(B162,meno!$A:$A,0),1)," ")</f>
        <v xml:space="preserve"> </v>
      </c>
      <c r="G162" s="5" t="str">
        <f>IF(vysl!$H162="F",IF(HOUR(cas!$B163)=9,"DNF",IF(HOUR(cas!$B163)=8,"DQ",cas!$B163))," ")</f>
        <v xml:space="preserve"> </v>
      </c>
      <c r="H162" s="7" t="str">
        <f t="shared" si="5"/>
        <v xml:space="preserve"> </v>
      </c>
      <c r="I162" s="9" t="str">
        <f>IF($G162&lt;&gt;" ",vysl!$A162," ")</f>
        <v xml:space="preserve"> </v>
      </c>
    </row>
    <row r="163" spans="1:9">
      <c r="A163" s="9" t="str">
        <f t="shared" si="4"/>
        <v xml:space="preserve"> </v>
      </c>
      <c r="B163" s="1" t="str">
        <f>IF($G163 &lt;&gt; " ",cas!A164," ")</f>
        <v xml:space="preserve"> </v>
      </c>
      <c r="C163" s="6" t="str">
        <f>IF($G163&lt;&gt;" ",INDEX(meno!$B:$B,MATCH(B163,meno!$A:$A,0),1)," ")</f>
        <v xml:space="preserve"> </v>
      </c>
      <c r="D163" s="6" t="str">
        <f>IF($G163&lt;&gt;" ",IF(INDEX(meno!$E:$E,MATCH(B163,meno!$A:$A,0),1)=0," ",INDEX(meno!$E:$E,MATCH(B163,meno!$A:$A,0),1))," ")</f>
        <v xml:space="preserve"> </v>
      </c>
      <c r="E163" s="7" t="str">
        <f>IF($B163&lt;&gt;" ",IF(INDEX(meno!$F:$F,MATCH($B163,meno!$A:$A,0),1)=0," ",UPPER(INDEX(meno!$F:$F,MATCH($B163,meno!$A:$A,0),1)))," ")</f>
        <v xml:space="preserve"> </v>
      </c>
      <c r="F163" s="18" t="str">
        <f>IF($G163&lt;&gt;" ",INDEX(meno!$D:$D,MATCH(B163,meno!$A:$A,0),1)," ")</f>
        <v xml:space="preserve"> </v>
      </c>
      <c r="G163" s="5" t="str">
        <f>IF(vysl!$H163="F",IF(HOUR(cas!$B164)=9,"DNF",IF(HOUR(cas!$B164)=8,"DQ",cas!$B164))," ")</f>
        <v xml:space="preserve"> </v>
      </c>
      <c r="H163" s="7" t="str">
        <f t="shared" si="5"/>
        <v xml:space="preserve"> </v>
      </c>
      <c r="I163" s="9" t="str">
        <f>IF($G163&lt;&gt;" ",vysl!$A163," ")</f>
        <v xml:space="preserve"> </v>
      </c>
    </row>
    <row r="164" spans="1:9">
      <c r="A164" s="9" t="str">
        <f t="shared" si="4"/>
        <v xml:space="preserve"> </v>
      </c>
      <c r="B164" s="1" t="str">
        <f>IF($G164 &lt;&gt; " ",cas!A165," ")</f>
        <v xml:space="preserve"> </v>
      </c>
      <c r="C164" s="6" t="str">
        <f>IF($G164&lt;&gt;" ",INDEX(meno!$B:$B,MATCH(B164,meno!$A:$A,0),1)," ")</f>
        <v xml:space="preserve"> </v>
      </c>
      <c r="D164" s="6" t="str">
        <f>IF($G164&lt;&gt;" ",IF(INDEX(meno!$E:$E,MATCH(B164,meno!$A:$A,0),1)=0," ",INDEX(meno!$E:$E,MATCH(B164,meno!$A:$A,0),1))," ")</f>
        <v xml:space="preserve"> </v>
      </c>
      <c r="E164" s="7" t="str">
        <f>IF($B164&lt;&gt;" ",IF(INDEX(meno!$F:$F,MATCH($B164,meno!$A:$A,0),1)=0," ",UPPER(INDEX(meno!$F:$F,MATCH($B164,meno!$A:$A,0),1)))," ")</f>
        <v xml:space="preserve"> </v>
      </c>
      <c r="F164" s="18" t="str">
        <f>IF($G164&lt;&gt;" ",INDEX(meno!$D:$D,MATCH(B164,meno!$A:$A,0),1)," ")</f>
        <v xml:space="preserve"> </v>
      </c>
      <c r="G164" s="5" t="str">
        <f>IF(vysl!$H164="F",IF(HOUR(cas!$B165)=9,"DNF",IF(HOUR(cas!$B165)=8,"DQ",cas!$B165))," ")</f>
        <v xml:space="preserve"> </v>
      </c>
      <c r="H164" s="7" t="str">
        <f t="shared" si="5"/>
        <v xml:space="preserve"> </v>
      </c>
      <c r="I164" s="9" t="str">
        <f>IF($G164&lt;&gt;" ",vysl!$A164," ")</f>
        <v xml:space="preserve"> </v>
      </c>
    </row>
    <row r="165" spans="1:9">
      <c r="A165" s="9" t="str">
        <f t="shared" si="4"/>
        <v xml:space="preserve"> </v>
      </c>
      <c r="B165" s="1" t="str">
        <f>IF($G165 &lt;&gt; " ",cas!A166," ")</f>
        <v xml:space="preserve"> </v>
      </c>
      <c r="C165" s="6" t="str">
        <f>IF($G165&lt;&gt;" ",INDEX(meno!$B:$B,MATCH(B165,meno!$A:$A,0),1)," ")</f>
        <v xml:space="preserve"> </v>
      </c>
      <c r="D165" s="6" t="str">
        <f>IF($G165&lt;&gt;" ",IF(INDEX(meno!$E:$E,MATCH(B165,meno!$A:$A,0),1)=0," ",INDEX(meno!$E:$E,MATCH(B165,meno!$A:$A,0),1))," ")</f>
        <v xml:space="preserve"> </v>
      </c>
      <c r="E165" s="7" t="str">
        <f>IF($B165&lt;&gt;" ",IF(INDEX(meno!$F:$F,MATCH($B165,meno!$A:$A,0),1)=0," ",UPPER(INDEX(meno!$F:$F,MATCH($B165,meno!$A:$A,0),1)))," ")</f>
        <v xml:space="preserve"> </v>
      </c>
      <c r="F165" s="18" t="str">
        <f>IF($G165&lt;&gt;" ",INDEX(meno!$D:$D,MATCH(B165,meno!$A:$A,0),1)," ")</f>
        <v xml:space="preserve"> </v>
      </c>
      <c r="G165" s="5" t="str">
        <f>IF(vysl!$H165="F",IF(HOUR(cas!$B166)=9,"DNF",IF(HOUR(cas!$B166)=8,"DQ",cas!$B166))," ")</f>
        <v xml:space="preserve"> </v>
      </c>
      <c r="H165" s="7" t="str">
        <f t="shared" si="5"/>
        <v xml:space="preserve"> </v>
      </c>
      <c r="I165" s="9" t="str">
        <f>IF($G165&lt;&gt;" ",vysl!$A165," ")</f>
        <v xml:space="preserve"> </v>
      </c>
    </row>
    <row r="166" spans="1:9">
      <c r="A166" s="9" t="str">
        <f t="shared" si="4"/>
        <v xml:space="preserve"> </v>
      </c>
      <c r="B166" s="1" t="str">
        <f>IF($G166 &lt;&gt; " ",cas!A167," ")</f>
        <v xml:space="preserve"> </v>
      </c>
      <c r="C166" s="6" t="str">
        <f>IF($G166&lt;&gt;" ",INDEX(meno!$B:$B,MATCH(B166,meno!$A:$A,0),1)," ")</f>
        <v xml:space="preserve"> </v>
      </c>
      <c r="D166" s="6" t="str">
        <f>IF($G166&lt;&gt;" ",IF(INDEX(meno!$E:$E,MATCH(B166,meno!$A:$A,0),1)=0," ",INDEX(meno!$E:$E,MATCH(B166,meno!$A:$A,0),1))," ")</f>
        <v xml:space="preserve"> </v>
      </c>
      <c r="E166" s="7" t="str">
        <f>IF($B166&lt;&gt;" ",IF(INDEX(meno!$F:$F,MATCH($B166,meno!$A:$A,0),1)=0," ",UPPER(INDEX(meno!$F:$F,MATCH($B166,meno!$A:$A,0),1)))," ")</f>
        <v xml:space="preserve"> </v>
      </c>
      <c r="F166" s="18" t="str">
        <f>IF($G166&lt;&gt;" ",INDEX(meno!$D:$D,MATCH(B166,meno!$A:$A,0),1)," ")</f>
        <v xml:space="preserve"> </v>
      </c>
      <c r="G166" s="5" t="str">
        <f>IF(vysl!$H166="F",IF(HOUR(cas!$B167)=9,"DNF",IF(HOUR(cas!$B167)=8,"DQ",cas!$B167))," ")</f>
        <v xml:space="preserve"> </v>
      </c>
      <c r="H166" s="7" t="str">
        <f t="shared" si="5"/>
        <v xml:space="preserve"> </v>
      </c>
      <c r="I166" s="9" t="str">
        <f>IF($G166&lt;&gt;" ",vysl!$A166," ")</f>
        <v xml:space="preserve"> </v>
      </c>
    </row>
    <row r="167" spans="1:9">
      <c r="A167" s="9" t="str">
        <f t="shared" si="4"/>
        <v xml:space="preserve"> </v>
      </c>
      <c r="B167" s="1" t="str">
        <f>IF($G167 &lt;&gt; " ",cas!A168," ")</f>
        <v xml:space="preserve"> </v>
      </c>
      <c r="C167" s="6" t="str">
        <f>IF($G167&lt;&gt;" ",INDEX(meno!$B:$B,MATCH(B167,meno!$A:$A,0),1)," ")</f>
        <v xml:space="preserve"> </v>
      </c>
      <c r="D167" s="6" t="str">
        <f>IF($G167&lt;&gt;" ",IF(INDEX(meno!$E:$E,MATCH(B167,meno!$A:$A,0),1)=0," ",INDEX(meno!$E:$E,MATCH(B167,meno!$A:$A,0),1))," ")</f>
        <v xml:space="preserve"> </v>
      </c>
      <c r="E167" s="7" t="str">
        <f>IF($B167&lt;&gt;" ",IF(INDEX(meno!$F:$F,MATCH($B167,meno!$A:$A,0),1)=0," ",UPPER(INDEX(meno!$F:$F,MATCH($B167,meno!$A:$A,0),1)))," ")</f>
        <v xml:space="preserve"> </v>
      </c>
      <c r="F167" s="18" t="str">
        <f>IF($G167&lt;&gt;" ",INDEX(meno!$D:$D,MATCH(B167,meno!$A:$A,0),1)," ")</f>
        <v xml:space="preserve"> </v>
      </c>
      <c r="G167" s="5" t="str">
        <f>IF(vysl!$H167="F",IF(HOUR(cas!$B168)=9,"DNF",IF(HOUR(cas!$B168)=8,"DQ",cas!$B168))," ")</f>
        <v xml:space="preserve"> </v>
      </c>
      <c r="H167" s="7" t="str">
        <f t="shared" si="5"/>
        <v xml:space="preserve"> </v>
      </c>
      <c r="I167" s="9" t="str">
        <f>IF($G167&lt;&gt;" ",vysl!$A167," ")</f>
        <v xml:space="preserve"> </v>
      </c>
    </row>
    <row r="168" spans="1:9">
      <c r="A168" s="9" t="str">
        <f t="shared" si="4"/>
        <v xml:space="preserve"> </v>
      </c>
      <c r="B168" s="1" t="str">
        <f>IF($G168 &lt;&gt; " ",cas!A169," ")</f>
        <v xml:space="preserve"> </v>
      </c>
      <c r="C168" s="6" t="str">
        <f>IF($G168&lt;&gt;" ",INDEX(meno!$B:$B,MATCH(B168,meno!$A:$A,0),1)," ")</f>
        <v xml:space="preserve"> </v>
      </c>
      <c r="D168" s="6" t="str">
        <f>IF($G168&lt;&gt;" ",IF(INDEX(meno!$E:$E,MATCH(B168,meno!$A:$A,0),1)=0," ",INDEX(meno!$E:$E,MATCH(B168,meno!$A:$A,0),1))," ")</f>
        <v xml:space="preserve"> </v>
      </c>
      <c r="E168" s="7" t="str">
        <f>IF($B168&lt;&gt;" ",IF(INDEX(meno!$F:$F,MATCH($B168,meno!$A:$A,0),1)=0," ",UPPER(INDEX(meno!$F:$F,MATCH($B168,meno!$A:$A,0),1)))," ")</f>
        <v xml:space="preserve"> </v>
      </c>
      <c r="F168" s="18" t="str">
        <f>IF($G168&lt;&gt;" ",INDEX(meno!$D:$D,MATCH(B168,meno!$A:$A,0),1)," ")</f>
        <v xml:space="preserve"> </v>
      </c>
      <c r="G168" s="5" t="str">
        <f>IF(vysl!$H168="F",IF(HOUR(cas!$B169)=9,"DNF",IF(HOUR(cas!$B169)=8,"DQ",cas!$B169))," ")</f>
        <v xml:space="preserve"> </v>
      </c>
      <c r="H168" s="7" t="str">
        <f t="shared" si="5"/>
        <v xml:space="preserve"> </v>
      </c>
      <c r="I168" s="9" t="str">
        <f>IF($G168&lt;&gt;" ",vysl!$A168," ")</f>
        <v xml:space="preserve"> </v>
      </c>
    </row>
    <row r="169" spans="1:9">
      <c r="A169" s="9" t="str">
        <f t="shared" si="4"/>
        <v xml:space="preserve"> </v>
      </c>
      <c r="B169" s="1" t="str">
        <f>IF($G169 &lt;&gt; " ",cas!A170," ")</f>
        <v xml:space="preserve"> </v>
      </c>
      <c r="C169" s="6" t="str">
        <f>IF($G169&lt;&gt;" ",INDEX(meno!$B:$B,MATCH(B169,meno!$A:$A,0),1)," ")</f>
        <v xml:space="preserve"> </v>
      </c>
      <c r="D169" s="6" t="str">
        <f>IF($G169&lt;&gt;" ",IF(INDEX(meno!$E:$E,MATCH(B169,meno!$A:$A,0),1)=0," ",INDEX(meno!$E:$E,MATCH(B169,meno!$A:$A,0),1))," ")</f>
        <v xml:space="preserve"> </v>
      </c>
      <c r="E169" s="7" t="str">
        <f>IF($B169&lt;&gt;" ",IF(INDEX(meno!$F:$F,MATCH($B169,meno!$A:$A,0),1)=0," ",UPPER(INDEX(meno!$F:$F,MATCH($B169,meno!$A:$A,0),1)))," ")</f>
        <v xml:space="preserve"> </v>
      </c>
      <c r="F169" s="18" t="str">
        <f>IF($G169&lt;&gt;" ",INDEX(meno!$D:$D,MATCH(B169,meno!$A:$A,0),1)," ")</f>
        <v xml:space="preserve"> </v>
      </c>
      <c r="G169" s="5" t="str">
        <f>IF(vysl!$H169="F",IF(HOUR(cas!$B170)=9,"DNF",IF(HOUR(cas!$B170)=8,"DQ",cas!$B170))," ")</f>
        <v xml:space="preserve"> </v>
      </c>
      <c r="H169" s="7" t="str">
        <f t="shared" si="5"/>
        <v xml:space="preserve"> </v>
      </c>
      <c r="I169" s="9" t="str">
        <f>IF($G169&lt;&gt;" ",vysl!$A169," ")</f>
        <v xml:space="preserve"> </v>
      </c>
    </row>
    <row r="170" spans="1:9">
      <c r="A170" s="9" t="str">
        <f t="shared" si="4"/>
        <v xml:space="preserve"> </v>
      </c>
      <c r="B170" s="1" t="str">
        <f>IF($G170 &lt;&gt; " ",cas!A171," ")</f>
        <v xml:space="preserve"> </v>
      </c>
      <c r="C170" s="6" t="str">
        <f>IF($G170&lt;&gt;" ",INDEX(meno!$B:$B,MATCH(B170,meno!$A:$A,0),1)," ")</f>
        <v xml:space="preserve"> </v>
      </c>
      <c r="D170" s="6" t="str">
        <f>IF($G170&lt;&gt;" ",IF(INDEX(meno!$E:$E,MATCH(B170,meno!$A:$A,0),1)=0," ",INDEX(meno!$E:$E,MATCH(B170,meno!$A:$A,0),1))," ")</f>
        <v xml:space="preserve"> </v>
      </c>
      <c r="E170" s="7" t="str">
        <f>IF($B170&lt;&gt;" ",IF(INDEX(meno!$F:$F,MATCH($B170,meno!$A:$A,0),1)=0," ",UPPER(INDEX(meno!$F:$F,MATCH($B170,meno!$A:$A,0),1)))," ")</f>
        <v xml:space="preserve"> </v>
      </c>
      <c r="F170" s="18" t="str">
        <f>IF($G170&lt;&gt;" ",INDEX(meno!$D:$D,MATCH(B170,meno!$A:$A,0),1)," ")</f>
        <v xml:space="preserve"> </v>
      </c>
      <c r="G170" s="5" t="str">
        <f>IF(vysl!$H170="F",IF(HOUR(cas!$B171)=9,"DNF",IF(HOUR(cas!$B171)=8,"DQ",cas!$B171))," ")</f>
        <v xml:space="preserve"> </v>
      </c>
      <c r="H170" s="7" t="str">
        <f t="shared" si="5"/>
        <v xml:space="preserve"> </v>
      </c>
      <c r="I170" s="9" t="str">
        <f>IF($G170&lt;&gt;" ",vysl!$A170," ")</f>
        <v xml:space="preserve"> </v>
      </c>
    </row>
    <row r="171" spans="1:9">
      <c r="A171" s="9" t="str">
        <f t="shared" si="4"/>
        <v xml:space="preserve"> </v>
      </c>
      <c r="B171" s="1" t="str">
        <f>IF($G171 &lt;&gt; " ",cas!A172," ")</f>
        <v xml:space="preserve"> </v>
      </c>
      <c r="C171" s="6" t="str">
        <f>IF($G171&lt;&gt;" ",INDEX(meno!$B:$B,MATCH(B171,meno!$A:$A,0),1)," ")</f>
        <v xml:space="preserve"> </v>
      </c>
      <c r="D171" s="6" t="str">
        <f>IF($G171&lt;&gt;" ",IF(INDEX(meno!$E:$E,MATCH(B171,meno!$A:$A,0),1)=0," ",INDEX(meno!$E:$E,MATCH(B171,meno!$A:$A,0),1))," ")</f>
        <v xml:space="preserve"> </v>
      </c>
      <c r="E171" s="7" t="str">
        <f>IF($B171&lt;&gt;" ",IF(INDEX(meno!$F:$F,MATCH($B171,meno!$A:$A,0),1)=0," ",UPPER(INDEX(meno!$F:$F,MATCH($B171,meno!$A:$A,0),1)))," ")</f>
        <v xml:space="preserve"> </v>
      </c>
      <c r="F171" s="18" t="str">
        <f>IF($G171&lt;&gt;" ",INDEX(meno!$D:$D,MATCH(B171,meno!$A:$A,0),1)," ")</f>
        <v xml:space="preserve"> </v>
      </c>
      <c r="G171" s="5" t="str">
        <f>IF(vysl!$H171="F",IF(HOUR(cas!$B172)=9,"DNF",IF(HOUR(cas!$B172)=8,"DQ",cas!$B172))," ")</f>
        <v xml:space="preserve"> </v>
      </c>
      <c r="H171" s="7" t="str">
        <f t="shared" si="5"/>
        <v xml:space="preserve"> </v>
      </c>
      <c r="I171" s="9" t="str">
        <f>IF($G171&lt;&gt;" ",vysl!$A171," ")</f>
        <v xml:space="preserve"> </v>
      </c>
    </row>
    <row r="172" spans="1:9">
      <c r="A172" s="9" t="str">
        <f t="shared" si="4"/>
        <v xml:space="preserve"> </v>
      </c>
      <c r="B172" s="1" t="str">
        <f>IF($G172 &lt;&gt; " ",cas!A173," ")</f>
        <v xml:space="preserve"> </v>
      </c>
      <c r="C172" s="6" t="str">
        <f>IF($G172&lt;&gt;" ",INDEX(meno!$B:$B,MATCH(B172,meno!$A:$A,0),1)," ")</f>
        <v xml:space="preserve"> </v>
      </c>
      <c r="D172" s="6" t="str">
        <f>IF($G172&lt;&gt;" ",IF(INDEX(meno!$E:$E,MATCH(B172,meno!$A:$A,0),1)=0," ",INDEX(meno!$E:$E,MATCH(B172,meno!$A:$A,0),1))," ")</f>
        <v xml:space="preserve"> </v>
      </c>
      <c r="E172" s="7" t="str">
        <f>IF($B172&lt;&gt;" ",IF(INDEX(meno!$F:$F,MATCH($B172,meno!$A:$A,0),1)=0," ",UPPER(INDEX(meno!$F:$F,MATCH($B172,meno!$A:$A,0),1)))," ")</f>
        <v xml:space="preserve"> </v>
      </c>
      <c r="F172" s="18" t="str">
        <f>IF($G172&lt;&gt;" ",INDEX(meno!$D:$D,MATCH(B172,meno!$A:$A,0),1)," ")</f>
        <v xml:space="preserve"> </v>
      </c>
      <c r="G172" s="5" t="str">
        <f>IF(vysl!$H172="F",IF(HOUR(cas!$B173)=9,"DNF",IF(HOUR(cas!$B173)=8,"DQ",cas!$B173))," ")</f>
        <v xml:space="preserve"> </v>
      </c>
      <c r="H172" s="7" t="str">
        <f t="shared" si="5"/>
        <v xml:space="preserve"> </v>
      </c>
      <c r="I172" s="9" t="str">
        <f>IF($G172&lt;&gt;" ",vysl!$A172," ")</f>
        <v xml:space="preserve"> </v>
      </c>
    </row>
    <row r="173" spans="1:9">
      <c r="A173" s="9" t="str">
        <f t="shared" si="4"/>
        <v xml:space="preserve"> </v>
      </c>
      <c r="B173" s="1" t="str">
        <f>IF($G173 &lt;&gt; " ",cas!A174," ")</f>
        <v xml:space="preserve"> </v>
      </c>
      <c r="C173" s="6" t="str">
        <f>IF($G173&lt;&gt;" ",INDEX(meno!$B:$B,MATCH(B173,meno!$A:$A,0),1)," ")</f>
        <v xml:space="preserve"> </v>
      </c>
      <c r="D173" s="6" t="str">
        <f>IF($G173&lt;&gt;" ",IF(INDEX(meno!$E:$E,MATCH(B173,meno!$A:$A,0),1)=0," ",INDEX(meno!$E:$E,MATCH(B173,meno!$A:$A,0),1))," ")</f>
        <v xml:space="preserve"> </v>
      </c>
      <c r="E173" s="7" t="str">
        <f>IF($B173&lt;&gt;" ",IF(INDEX(meno!$F:$F,MATCH($B173,meno!$A:$A,0),1)=0," ",UPPER(INDEX(meno!$F:$F,MATCH($B173,meno!$A:$A,0),1)))," ")</f>
        <v xml:space="preserve"> </v>
      </c>
      <c r="F173" s="18" t="str">
        <f>IF($G173&lt;&gt;" ",INDEX(meno!$D:$D,MATCH(B173,meno!$A:$A,0),1)," ")</f>
        <v xml:space="preserve"> </v>
      </c>
      <c r="G173" s="5" t="str">
        <f>IF(vysl!$H173="F",IF(HOUR(cas!$B174)=9,"DNF",IF(HOUR(cas!$B174)=8,"DQ",cas!$B174))," ")</f>
        <v xml:space="preserve"> </v>
      </c>
      <c r="H173" s="7" t="str">
        <f t="shared" si="5"/>
        <v xml:space="preserve"> </v>
      </c>
      <c r="I173" s="9" t="str">
        <f>IF($G173&lt;&gt;" ",vysl!$A173," ")</f>
        <v xml:space="preserve"> </v>
      </c>
    </row>
    <row r="174" spans="1:9">
      <c r="A174" s="9" t="str">
        <f t="shared" si="4"/>
        <v xml:space="preserve"> </v>
      </c>
      <c r="B174" s="1" t="str">
        <f>IF($G174 &lt;&gt; " ",cas!A175," ")</f>
        <v xml:space="preserve"> </v>
      </c>
      <c r="C174" s="6" t="str">
        <f>IF($G174&lt;&gt;" ",INDEX(meno!$B:$B,MATCH(B174,meno!$A:$A,0),1)," ")</f>
        <v xml:space="preserve"> </v>
      </c>
      <c r="D174" s="6" t="str">
        <f>IF($G174&lt;&gt;" ",IF(INDEX(meno!$E:$E,MATCH(B174,meno!$A:$A,0),1)=0," ",INDEX(meno!$E:$E,MATCH(B174,meno!$A:$A,0),1))," ")</f>
        <v xml:space="preserve"> </v>
      </c>
      <c r="E174" s="7" t="str">
        <f>IF($B174&lt;&gt;" ",IF(INDEX(meno!$F:$F,MATCH($B174,meno!$A:$A,0),1)=0," ",UPPER(INDEX(meno!$F:$F,MATCH($B174,meno!$A:$A,0),1)))," ")</f>
        <v xml:space="preserve"> </v>
      </c>
      <c r="F174" s="18" t="str">
        <f>IF($G174&lt;&gt;" ",INDEX(meno!$D:$D,MATCH(B174,meno!$A:$A,0),1)," ")</f>
        <v xml:space="preserve"> </v>
      </c>
      <c r="G174" s="5" t="str">
        <f>IF(vysl!$H174="F",IF(HOUR(cas!$B175)=9,"DNF",IF(HOUR(cas!$B175)=8,"DQ",cas!$B175))," ")</f>
        <v xml:space="preserve"> </v>
      </c>
      <c r="H174" s="7" t="str">
        <f t="shared" si="5"/>
        <v xml:space="preserve"> </v>
      </c>
      <c r="I174" s="9" t="str">
        <f>IF($G174&lt;&gt;" ",vysl!$A174," ")</f>
        <v xml:space="preserve"> </v>
      </c>
    </row>
    <row r="175" spans="1:9">
      <c r="A175" s="9" t="str">
        <f t="shared" si="4"/>
        <v xml:space="preserve"> </v>
      </c>
      <c r="B175" s="1" t="str">
        <f>IF($G175 &lt;&gt; " ",cas!A176," ")</f>
        <v xml:space="preserve"> </v>
      </c>
      <c r="C175" s="6" t="str">
        <f>IF($G175&lt;&gt;" ",INDEX(meno!$B:$B,MATCH(B175,meno!$A:$A,0),1)," ")</f>
        <v xml:space="preserve"> </v>
      </c>
      <c r="D175" s="6" t="str">
        <f>IF($G175&lt;&gt;" ",IF(INDEX(meno!$E:$E,MATCH(B175,meno!$A:$A,0),1)=0," ",INDEX(meno!$E:$E,MATCH(B175,meno!$A:$A,0),1))," ")</f>
        <v xml:space="preserve"> </v>
      </c>
      <c r="E175" s="7" t="str">
        <f>IF($B175&lt;&gt;" ",IF(INDEX(meno!$F:$F,MATCH($B175,meno!$A:$A,0),1)=0," ",UPPER(INDEX(meno!$F:$F,MATCH($B175,meno!$A:$A,0),1)))," ")</f>
        <v xml:space="preserve"> </v>
      </c>
      <c r="F175" s="18" t="str">
        <f>IF($G175&lt;&gt;" ",INDEX(meno!$D:$D,MATCH(B175,meno!$A:$A,0),1)," ")</f>
        <v xml:space="preserve"> </v>
      </c>
      <c r="G175" s="5" t="str">
        <f>IF(vysl!$H175="F",IF(HOUR(cas!$B176)=9,"DNF",IF(HOUR(cas!$B176)=8,"DQ",cas!$B176))," ")</f>
        <v xml:space="preserve"> </v>
      </c>
      <c r="H175" s="7" t="str">
        <f t="shared" si="5"/>
        <v xml:space="preserve"> </v>
      </c>
      <c r="I175" s="9" t="str">
        <f>IF($G175&lt;&gt;" ",vysl!$A175," ")</f>
        <v xml:space="preserve"> </v>
      </c>
    </row>
    <row r="176" spans="1:9">
      <c r="A176" s="9" t="str">
        <f t="shared" si="4"/>
        <v xml:space="preserve"> </v>
      </c>
      <c r="B176" s="1" t="str">
        <f>IF($G176 &lt;&gt; " ",cas!A177," ")</f>
        <v xml:space="preserve"> </v>
      </c>
      <c r="C176" s="6" t="str">
        <f>IF($G176&lt;&gt;" ",INDEX(meno!$B:$B,MATCH(B176,meno!$A:$A,0),1)," ")</f>
        <v xml:space="preserve"> </v>
      </c>
      <c r="D176" s="6" t="str">
        <f>IF($G176&lt;&gt;" ",IF(INDEX(meno!$E:$E,MATCH(B176,meno!$A:$A,0),1)=0," ",INDEX(meno!$E:$E,MATCH(B176,meno!$A:$A,0),1))," ")</f>
        <v xml:space="preserve"> </v>
      </c>
      <c r="E176" s="7" t="str">
        <f>IF($B176&lt;&gt;" ",IF(INDEX(meno!$F:$F,MATCH($B176,meno!$A:$A,0),1)=0," ",UPPER(INDEX(meno!$F:$F,MATCH($B176,meno!$A:$A,0),1)))," ")</f>
        <v xml:space="preserve"> </v>
      </c>
      <c r="F176" s="18" t="str">
        <f>IF($G176&lt;&gt;" ",INDEX(meno!$D:$D,MATCH(B176,meno!$A:$A,0),1)," ")</f>
        <v xml:space="preserve"> </v>
      </c>
      <c r="G176" s="5" t="str">
        <f>IF(vysl!$H176="F",IF(HOUR(cas!$B177)=9,"DNF",IF(HOUR(cas!$B177)=8,"DQ",cas!$B177))," ")</f>
        <v xml:space="preserve"> </v>
      </c>
      <c r="H176" s="7" t="str">
        <f t="shared" si="5"/>
        <v xml:space="preserve"> </v>
      </c>
      <c r="I176" s="9" t="str">
        <f>IF($G176&lt;&gt;" ",vysl!$A176," ")</f>
        <v xml:space="preserve"> </v>
      </c>
    </row>
    <row r="177" spans="1:9">
      <c r="A177" s="9" t="str">
        <f t="shared" si="4"/>
        <v xml:space="preserve"> </v>
      </c>
      <c r="B177" s="1" t="str">
        <f>IF($G177 &lt;&gt; " ",cas!A178," ")</f>
        <v xml:space="preserve"> </v>
      </c>
      <c r="C177" s="6" t="str">
        <f>IF($G177&lt;&gt;" ",INDEX(meno!$B:$B,MATCH(B177,meno!$A:$A,0),1)," ")</f>
        <v xml:space="preserve"> </v>
      </c>
      <c r="D177" s="6" t="str">
        <f>IF($G177&lt;&gt;" ",IF(INDEX(meno!$E:$E,MATCH(B177,meno!$A:$A,0),1)=0," ",INDEX(meno!$E:$E,MATCH(B177,meno!$A:$A,0),1))," ")</f>
        <v xml:space="preserve"> </v>
      </c>
      <c r="E177" s="7" t="str">
        <f>IF($B177&lt;&gt;" ",IF(INDEX(meno!$F:$F,MATCH($B177,meno!$A:$A,0),1)=0," ",UPPER(INDEX(meno!$F:$F,MATCH($B177,meno!$A:$A,0),1)))," ")</f>
        <v xml:space="preserve"> </v>
      </c>
      <c r="F177" s="18" t="str">
        <f>IF($G177&lt;&gt;" ",INDEX(meno!$D:$D,MATCH(B177,meno!$A:$A,0),1)," ")</f>
        <v xml:space="preserve"> </v>
      </c>
      <c r="G177" s="5" t="str">
        <f>IF(vysl!$H177="F",IF(HOUR(cas!$B178)=9,"DNF",IF(HOUR(cas!$B178)=8,"DQ",cas!$B178))," ")</f>
        <v xml:space="preserve"> </v>
      </c>
      <c r="H177" s="7" t="str">
        <f t="shared" si="5"/>
        <v xml:space="preserve"> </v>
      </c>
      <c r="I177" s="9" t="str">
        <f>IF($G177&lt;&gt;" ",vysl!$A177," ")</f>
        <v xml:space="preserve"> </v>
      </c>
    </row>
    <row r="178" spans="1:9">
      <c r="A178" s="9" t="str">
        <f t="shared" si="4"/>
        <v xml:space="preserve"> </v>
      </c>
      <c r="B178" s="1" t="str">
        <f>IF($G178 &lt;&gt; " ",cas!A179," ")</f>
        <v xml:space="preserve"> </v>
      </c>
      <c r="C178" s="6" t="str">
        <f>IF($G178&lt;&gt;" ",INDEX(meno!$B:$B,MATCH(B178,meno!$A:$A,0),1)," ")</f>
        <v xml:space="preserve"> </v>
      </c>
      <c r="D178" s="6" t="str">
        <f>IF($G178&lt;&gt;" ",IF(INDEX(meno!$E:$E,MATCH(B178,meno!$A:$A,0),1)=0," ",INDEX(meno!$E:$E,MATCH(B178,meno!$A:$A,0),1))," ")</f>
        <v xml:space="preserve"> </v>
      </c>
      <c r="E178" s="7" t="str">
        <f>IF($B178&lt;&gt;" ",IF(INDEX(meno!$F:$F,MATCH($B178,meno!$A:$A,0),1)=0," ",UPPER(INDEX(meno!$F:$F,MATCH($B178,meno!$A:$A,0),1)))," ")</f>
        <v xml:space="preserve"> </v>
      </c>
      <c r="F178" s="18" t="str">
        <f>IF($G178&lt;&gt;" ",INDEX(meno!$D:$D,MATCH(B178,meno!$A:$A,0),1)," ")</f>
        <v xml:space="preserve"> </v>
      </c>
      <c r="G178" s="5" t="str">
        <f>IF(vysl!$H178="F",IF(HOUR(cas!$B179)=9,"DNF",IF(HOUR(cas!$B179)=8,"DQ",cas!$B179))," ")</f>
        <v xml:space="preserve"> </v>
      </c>
      <c r="H178" s="7" t="str">
        <f t="shared" si="5"/>
        <v xml:space="preserve"> </v>
      </c>
      <c r="I178" s="9" t="str">
        <f>IF($G178&lt;&gt;" ",vysl!$A178," ")</f>
        <v xml:space="preserve"> </v>
      </c>
    </row>
    <row r="179" spans="1:9">
      <c r="A179" s="9" t="str">
        <f t="shared" si="4"/>
        <v xml:space="preserve"> </v>
      </c>
      <c r="B179" s="1" t="str">
        <f>IF($G179 &lt;&gt; " ",cas!A180," ")</f>
        <v xml:space="preserve"> </v>
      </c>
      <c r="C179" s="6" t="str">
        <f>IF($G179&lt;&gt;" ",INDEX(meno!$B:$B,MATCH(B179,meno!$A:$A,0),1)," ")</f>
        <v xml:space="preserve"> </v>
      </c>
      <c r="D179" s="6" t="str">
        <f>IF($G179&lt;&gt;" ",IF(INDEX(meno!$E:$E,MATCH(B179,meno!$A:$A,0),1)=0," ",INDEX(meno!$E:$E,MATCH(B179,meno!$A:$A,0),1))," ")</f>
        <v xml:space="preserve"> </v>
      </c>
      <c r="E179" s="7" t="str">
        <f>IF($B179&lt;&gt;" ",IF(INDEX(meno!$F:$F,MATCH($B179,meno!$A:$A,0),1)=0," ",UPPER(INDEX(meno!$F:$F,MATCH($B179,meno!$A:$A,0),1)))," ")</f>
        <v xml:space="preserve"> </v>
      </c>
      <c r="F179" s="18" t="str">
        <f>IF($G179&lt;&gt;" ",INDEX(meno!$D:$D,MATCH(B179,meno!$A:$A,0),1)," ")</f>
        <v xml:space="preserve"> </v>
      </c>
      <c r="G179" s="5" t="str">
        <f>IF(vysl!$H179="F",IF(HOUR(cas!$B180)=9,"DNF",IF(HOUR(cas!$B180)=8,"DQ",cas!$B180))," ")</f>
        <v xml:space="preserve"> </v>
      </c>
      <c r="H179" s="7" t="str">
        <f t="shared" si="5"/>
        <v xml:space="preserve"> </v>
      </c>
      <c r="I179" s="9" t="str">
        <f>IF($G179&lt;&gt;" ",vysl!$A179," ")</f>
        <v xml:space="preserve"> </v>
      </c>
    </row>
    <row r="180" spans="1:9">
      <c r="A180" s="9" t="str">
        <f t="shared" si="4"/>
        <v xml:space="preserve"> </v>
      </c>
      <c r="B180" s="1" t="str">
        <f>IF($G180 &lt;&gt; " ",cas!A181," ")</f>
        <v xml:space="preserve"> </v>
      </c>
      <c r="C180" s="6" t="str">
        <f>IF($G180&lt;&gt;" ",INDEX(meno!$B:$B,MATCH(B180,meno!$A:$A,0),1)," ")</f>
        <v xml:space="preserve"> </v>
      </c>
      <c r="D180" s="6" t="str">
        <f>IF($G180&lt;&gt;" ",IF(INDEX(meno!$E:$E,MATCH(B180,meno!$A:$A,0),1)=0," ",INDEX(meno!$E:$E,MATCH(B180,meno!$A:$A,0),1))," ")</f>
        <v xml:space="preserve"> </v>
      </c>
      <c r="E180" s="7" t="str">
        <f>IF($B180&lt;&gt;" ",IF(INDEX(meno!$F:$F,MATCH($B180,meno!$A:$A,0),1)=0," ",UPPER(INDEX(meno!$F:$F,MATCH($B180,meno!$A:$A,0),1)))," ")</f>
        <v xml:space="preserve"> </v>
      </c>
      <c r="F180" s="18" t="str">
        <f>IF($G180&lt;&gt;" ",INDEX(meno!$D:$D,MATCH(B180,meno!$A:$A,0),1)," ")</f>
        <v xml:space="preserve"> </v>
      </c>
      <c r="G180" s="5" t="str">
        <f>IF(vysl!$H180="F",IF(HOUR(cas!$B181)=9,"DNF",IF(HOUR(cas!$B181)=8,"DQ",cas!$B181))," ")</f>
        <v xml:space="preserve"> </v>
      </c>
      <c r="H180" s="7" t="str">
        <f t="shared" si="5"/>
        <v xml:space="preserve"> </v>
      </c>
      <c r="I180" s="9" t="str">
        <f>IF($G180&lt;&gt;" ",vysl!$A180," ")</f>
        <v xml:space="preserve"> </v>
      </c>
    </row>
    <row r="181" spans="1:9">
      <c r="A181" s="9" t="str">
        <f t="shared" si="4"/>
        <v xml:space="preserve"> </v>
      </c>
      <c r="B181" s="1" t="str">
        <f>IF($G181 &lt;&gt; " ",cas!A182," ")</f>
        <v xml:space="preserve"> </v>
      </c>
      <c r="C181" s="6" t="str">
        <f>IF($G181&lt;&gt;" ",INDEX(meno!$B:$B,MATCH(B181,meno!$A:$A,0),1)," ")</f>
        <v xml:space="preserve"> </v>
      </c>
      <c r="D181" s="6" t="str">
        <f>IF($G181&lt;&gt;" ",IF(INDEX(meno!$E:$E,MATCH(B181,meno!$A:$A,0),1)=0," ",INDEX(meno!$E:$E,MATCH(B181,meno!$A:$A,0),1))," ")</f>
        <v xml:space="preserve"> </v>
      </c>
      <c r="E181" s="7" t="str">
        <f>IF($B181&lt;&gt;" ",IF(INDEX(meno!$F:$F,MATCH($B181,meno!$A:$A,0),1)=0," ",UPPER(INDEX(meno!$F:$F,MATCH($B181,meno!$A:$A,0),1)))," ")</f>
        <v xml:space="preserve"> </v>
      </c>
      <c r="F181" s="18" t="str">
        <f>IF($G181&lt;&gt;" ",INDEX(meno!$D:$D,MATCH(B181,meno!$A:$A,0),1)," ")</f>
        <v xml:space="preserve"> </v>
      </c>
      <c r="G181" s="5" t="str">
        <f>IF(vysl!$H181="F",IF(HOUR(cas!$B182)=9,"DNF",IF(HOUR(cas!$B182)=8,"DQ",cas!$B182))," ")</f>
        <v xml:space="preserve"> </v>
      </c>
      <c r="H181" s="7" t="str">
        <f t="shared" si="5"/>
        <v xml:space="preserve"> </v>
      </c>
      <c r="I181" s="9" t="str">
        <f>IF($G181&lt;&gt;" ",vysl!$A181," ")</f>
        <v xml:space="preserve"> </v>
      </c>
    </row>
    <row r="182" spans="1:9">
      <c r="A182" s="9" t="str">
        <f t="shared" si="4"/>
        <v xml:space="preserve"> </v>
      </c>
      <c r="B182" s="1" t="str">
        <f>IF($G182 &lt;&gt; " ",cas!A183," ")</f>
        <v xml:space="preserve"> </v>
      </c>
      <c r="C182" s="6" t="str">
        <f>IF($G182&lt;&gt;" ",INDEX(meno!$B:$B,MATCH(B182,meno!$A:$A,0),1)," ")</f>
        <v xml:space="preserve"> </v>
      </c>
      <c r="D182" s="6" t="str">
        <f>IF($G182&lt;&gt;" ",IF(INDEX(meno!$E:$E,MATCH(B182,meno!$A:$A,0),1)=0," ",INDEX(meno!$E:$E,MATCH(B182,meno!$A:$A,0),1))," ")</f>
        <v xml:space="preserve"> </v>
      </c>
      <c r="E182" s="7" t="str">
        <f>IF($B182&lt;&gt;" ",IF(INDEX(meno!$F:$F,MATCH($B182,meno!$A:$A,0),1)=0," ",UPPER(INDEX(meno!$F:$F,MATCH($B182,meno!$A:$A,0),1)))," ")</f>
        <v xml:space="preserve"> </v>
      </c>
      <c r="F182" s="18" t="str">
        <f>IF($G182&lt;&gt;" ",INDEX(meno!$D:$D,MATCH(B182,meno!$A:$A,0),1)," ")</f>
        <v xml:space="preserve"> </v>
      </c>
      <c r="G182" s="5" t="str">
        <f>IF(vysl!$H182="F",IF(HOUR(cas!$B183)=9,"DNF",IF(HOUR(cas!$B183)=8,"DQ",cas!$B183))," ")</f>
        <v xml:space="preserve"> </v>
      </c>
      <c r="H182" s="7" t="str">
        <f t="shared" si="5"/>
        <v xml:space="preserve"> </v>
      </c>
      <c r="I182" s="9" t="str">
        <f>IF($G182&lt;&gt;" ",vysl!$A182," ")</f>
        <v xml:space="preserve"> </v>
      </c>
    </row>
    <row r="183" spans="1:9">
      <c r="A183" s="9" t="str">
        <f t="shared" si="4"/>
        <v xml:space="preserve"> </v>
      </c>
      <c r="B183" s="1" t="str">
        <f>IF($G183 &lt;&gt; " ",cas!A184," ")</f>
        <v xml:space="preserve"> </v>
      </c>
      <c r="C183" s="6" t="str">
        <f>IF($G183&lt;&gt;" ",INDEX(meno!$B:$B,MATCH(B183,meno!$A:$A,0),1)," ")</f>
        <v xml:space="preserve"> </v>
      </c>
      <c r="D183" s="6" t="str">
        <f>IF($G183&lt;&gt;" ",IF(INDEX(meno!$E:$E,MATCH(B183,meno!$A:$A,0),1)=0," ",INDEX(meno!$E:$E,MATCH(B183,meno!$A:$A,0),1))," ")</f>
        <v xml:space="preserve"> </v>
      </c>
      <c r="E183" s="7" t="str">
        <f>IF($B183&lt;&gt;" ",IF(INDEX(meno!$F:$F,MATCH($B183,meno!$A:$A,0),1)=0," ",UPPER(INDEX(meno!$F:$F,MATCH($B183,meno!$A:$A,0),1)))," ")</f>
        <v xml:space="preserve"> </v>
      </c>
      <c r="F183" s="18" t="str">
        <f>IF($G183&lt;&gt;" ",INDEX(meno!$D:$D,MATCH(B183,meno!$A:$A,0),1)," ")</f>
        <v xml:space="preserve"> </v>
      </c>
      <c r="G183" s="5" t="str">
        <f>IF(vysl!$H183="F",IF(HOUR(cas!$B184)=9,"DNF",IF(HOUR(cas!$B184)=8,"DQ",cas!$B184))," ")</f>
        <v xml:space="preserve"> </v>
      </c>
      <c r="H183" s="7" t="str">
        <f t="shared" si="5"/>
        <v xml:space="preserve"> </v>
      </c>
      <c r="I183" s="9" t="str">
        <f>IF($G183&lt;&gt;" ",vysl!$A183," ")</f>
        <v xml:space="preserve"> </v>
      </c>
    </row>
    <row r="184" spans="1:9">
      <c r="A184" s="9" t="str">
        <f t="shared" si="4"/>
        <v xml:space="preserve"> </v>
      </c>
      <c r="B184" s="1" t="str">
        <f>IF($G184 &lt;&gt; " ",cas!A185," ")</f>
        <v xml:space="preserve"> </v>
      </c>
      <c r="C184" s="6" t="str">
        <f>IF($G184&lt;&gt;" ",INDEX(meno!$B:$B,MATCH(B184,meno!$A:$A,0),1)," ")</f>
        <v xml:space="preserve"> </v>
      </c>
      <c r="D184" s="6" t="str">
        <f>IF($G184&lt;&gt;" ",IF(INDEX(meno!$E:$E,MATCH(B184,meno!$A:$A,0),1)=0," ",INDEX(meno!$E:$E,MATCH(B184,meno!$A:$A,0),1))," ")</f>
        <v xml:space="preserve"> </v>
      </c>
      <c r="E184" s="7" t="str">
        <f>IF($B184&lt;&gt;" ",IF(INDEX(meno!$F:$F,MATCH($B184,meno!$A:$A,0),1)=0," ",UPPER(INDEX(meno!$F:$F,MATCH($B184,meno!$A:$A,0),1)))," ")</f>
        <v xml:space="preserve"> </v>
      </c>
      <c r="F184" s="18" t="str">
        <f>IF($G184&lt;&gt;" ",INDEX(meno!$D:$D,MATCH(B184,meno!$A:$A,0),1)," ")</f>
        <v xml:space="preserve"> </v>
      </c>
      <c r="G184" s="5" t="str">
        <f>IF(vysl!$H184="F",IF(HOUR(cas!$B185)=9,"DNF",IF(HOUR(cas!$B185)=8,"DQ",cas!$B185))," ")</f>
        <v xml:space="preserve"> </v>
      </c>
      <c r="H184" s="7" t="str">
        <f t="shared" si="5"/>
        <v xml:space="preserve"> </v>
      </c>
      <c r="I184" s="9" t="str">
        <f>IF($G184&lt;&gt;" ",vysl!$A184," ")</f>
        <v xml:space="preserve"> </v>
      </c>
    </row>
    <row r="185" spans="1:9">
      <c r="A185" s="9" t="str">
        <f t="shared" si="4"/>
        <v xml:space="preserve"> </v>
      </c>
      <c r="B185" s="1" t="str">
        <f>IF($G185 &lt;&gt; " ",cas!A186," ")</f>
        <v xml:space="preserve"> </v>
      </c>
      <c r="C185" s="6" t="str">
        <f>IF($G185&lt;&gt;" ",INDEX(meno!$B:$B,MATCH(B185,meno!$A:$A,0),1)," ")</f>
        <v xml:space="preserve"> </v>
      </c>
      <c r="D185" s="6" t="str">
        <f>IF($G185&lt;&gt;" ",IF(INDEX(meno!$E:$E,MATCH(B185,meno!$A:$A,0),1)=0," ",INDEX(meno!$E:$E,MATCH(B185,meno!$A:$A,0),1))," ")</f>
        <v xml:space="preserve"> </v>
      </c>
      <c r="E185" s="7" t="str">
        <f>IF($B185&lt;&gt;" ",IF(INDEX(meno!$F:$F,MATCH($B185,meno!$A:$A,0),1)=0," ",UPPER(INDEX(meno!$F:$F,MATCH($B185,meno!$A:$A,0),1)))," ")</f>
        <v xml:space="preserve"> </v>
      </c>
      <c r="F185" s="18" t="str">
        <f>IF($G185&lt;&gt;" ",INDEX(meno!$D:$D,MATCH(B185,meno!$A:$A,0),1)," ")</f>
        <v xml:space="preserve"> </v>
      </c>
      <c r="G185" s="5" t="str">
        <f>IF(vysl!$H185="F",IF(HOUR(cas!$B186)=9,"DNF",IF(HOUR(cas!$B186)=8,"DQ",cas!$B186))," ")</f>
        <v xml:space="preserve"> </v>
      </c>
      <c r="H185" s="7" t="str">
        <f t="shared" si="5"/>
        <v xml:space="preserve"> </v>
      </c>
      <c r="I185" s="9" t="str">
        <f>IF($G185&lt;&gt;" ",vysl!$A185," ")</f>
        <v xml:space="preserve"> </v>
      </c>
    </row>
    <row r="186" spans="1:9">
      <c r="A186" s="9" t="str">
        <f t="shared" si="4"/>
        <v xml:space="preserve"> </v>
      </c>
      <c r="B186" s="1" t="str">
        <f>IF($G186 &lt;&gt; " ",cas!A187," ")</f>
        <v xml:space="preserve"> </v>
      </c>
      <c r="C186" s="6" t="str">
        <f>IF($G186&lt;&gt;" ",INDEX(meno!$B:$B,MATCH(B186,meno!$A:$A,0),1)," ")</f>
        <v xml:space="preserve"> </v>
      </c>
      <c r="D186" s="6" t="str">
        <f>IF($G186&lt;&gt;" ",IF(INDEX(meno!$E:$E,MATCH(B186,meno!$A:$A,0),1)=0," ",INDEX(meno!$E:$E,MATCH(B186,meno!$A:$A,0),1))," ")</f>
        <v xml:space="preserve"> </v>
      </c>
      <c r="E186" s="7" t="str">
        <f>IF($B186&lt;&gt;" ",IF(INDEX(meno!$F:$F,MATCH($B186,meno!$A:$A,0),1)=0," ",UPPER(INDEX(meno!$F:$F,MATCH($B186,meno!$A:$A,0),1)))," ")</f>
        <v xml:space="preserve"> </v>
      </c>
      <c r="F186" s="18" t="str">
        <f>IF($G186&lt;&gt;" ",INDEX(meno!$D:$D,MATCH(B186,meno!$A:$A,0),1)," ")</f>
        <v xml:space="preserve"> </v>
      </c>
      <c r="G186" s="5" t="str">
        <f>IF(vysl!$H186="F",IF(HOUR(cas!$B187)=9,"DNF",IF(HOUR(cas!$B187)=8,"DQ",cas!$B187))," ")</f>
        <v xml:space="preserve"> </v>
      </c>
      <c r="H186" s="7" t="str">
        <f t="shared" si="5"/>
        <v xml:space="preserve"> </v>
      </c>
      <c r="I186" s="9" t="str">
        <f>IF($G186&lt;&gt;" ",vysl!$A186," ")</f>
        <v xml:space="preserve"> </v>
      </c>
    </row>
    <row r="187" spans="1:9">
      <c r="A187" s="9" t="str">
        <f t="shared" si="4"/>
        <v xml:space="preserve"> </v>
      </c>
      <c r="B187" s="1" t="str">
        <f>IF($G187 &lt;&gt; " ",cas!A188," ")</f>
        <v xml:space="preserve"> </v>
      </c>
      <c r="C187" s="6" t="str">
        <f>IF($G187&lt;&gt;" ",INDEX(meno!$B:$B,MATCH(B187,meno!$A:$A,0),1)," ")</f>
        <v xml:space="preserve"> </v>
      </c>
      <c r="D187" s="6" t="str">
        <f>IF($G187&lt;&gt;" ",IF(INDEX(meno!$E:$E,MATCH(B187,meno!$A:$A,0),1)=0," ",INDEX(meno!$E:$E,MATCH(B187,meno!$A:$A,0),1))," ")</f>
        <v xml:space="preserve"> </v>
      </c>
      <c r="E187" s="7" t="str">
        <f>IF($B187&lt;&gt;" ",IF(INDEX(meno!$F:$F,MATCH($B187,meno!$A:$A,0),1)=0," ",UPPER(INDEX(meno!$F:$F,MATCH($B187,meno!$A:$A,0),1)))," ")</f>
        <v xml:space="preserve"> </v>
      </c>
      <c r="F187" s="18" t="str">
        <f>IF($G187&lt;&gt;" ",INDEX(meno!$D:$D,MATCH(B187,meno!$A:$A,0),1)," ")</f>
        <v xml:space="preserve"> </v>
      </c>
      <c r="G187" s="5" t="str">
        <f>IF(vysl!$H187="F",IF(HOUR(cas!$B188)=9,"DNF",IF(HOUR(cas!$B188)=8,"DQ",cas!$B188))," ")</f>
        <v xml:space="preserve"> </v>
      </c>
      <c r="H187" s="7" t="str">
        <f t="shared" si="5"/>
        <v xml:space="preserve"> </v>
      </c>
      <c r="I187" s="9" t="str">
        <f>IF($G187&lt;&gt;" ",vysl!$A187," ")</f>
        <v xml:space="preserve"> </v>
      </c>
    </row>
    <row r="188" spans="1:9">
      <c r="A188" s="9" t="str">
        <f t="shared" si="4"/>
        <v xml:space="preserve"> </v>
      </c>
      <c r="B188" s="1" t="str">
        <f>IF($G188 &lt;&gt; " ",cas!A189," ")</f>
        <v xml:space="preserve"> </v>
      </c>
      <c r="C188" s="6" t="str">
        <f>IF($G188&lt;&gt;" ",INDEX(meno!$B:$B,MATCH(B188,meno!$A:$A,0),1)," ")</f>
        <v xml:space="preserve"> </v>
      </c>
      <c r="D188" s="6" t="str">
        <f>IF($G188&lt;&gt;" ",IF(INDEX(meno!$E:$E,MATCH(B188,meno!$A:$A,0),1)=0," ",INDEX(meno!$E:$E,MATCH(B188,meno!$A:$A,0),1))," ")</f>
        <v xml:space="preserve"> </v>
      </c>
      <c r="E188" s="7" t="str">
        <f>IF($B188&lt;&gt;" ",IF(INDEX(meno!$F:$F,MATCH($B188,meno!$A:$A,0),1)=0," ",UPPER(INDEX(meno!$F:$F,MATCH($B188,meno!$A:$A,0),1)))," ")</f>
        <v xml:space="preserve"> </v>
      </c>
      <c r="F188" s="18" t="str">
        <f>IF($G188&lt;&gt;" ",INDEX(meno!$D:$D,MATCH(B188,meno!$A:$A,0),1)," ")</f>
        <v xml:space="preserve"> </v>
      </c>
      <c r="G188" s="5" t="str">
        <f>IF(vysl!$H188="F",IF(HOUR(cas!$B189)=9,"DNF",IF(HOUR(cas!$B189)=8,"DQ",cas!$B189))," ")</f>
        <v xml:space="preserve"> </v>
      </c>
      <c r="H188" s="7" t="str">
        <f t="shared" si="5"/>
        <v xml:space="preserve"> </v>
      </c>
      <c r="I188" s="9" t="str">
        <f>IF($G188&lt;&gt;" ",vysl!$A188," ")</f>
        <v xml:space="preserve"> </v>
      </c>
    </row>
    <row r="189" spans="1:9">
      <c r="A189" s="9" t="str">
        <f t="shared" si="4"/>
        <v xml:space="preserve"> </v>
      </c>
      <c r="B189" s="1" t="str">
        <f>IF($G189 &lt;&gt; " ",cas!A190," ")</f>
        <v xml:space="preserve"> </v>
      </c>
      <c r="C189" s="6" t="str">
        <f>IF($G189&lt;&gt;" ",INDEX(meno!$B:$B,MATCH(B189,meno!$A:$A,0),1)," ")</f>
        <v xml:space="preserve"> </v>
      </c>
      <c r="D189" s="6" t="str">
        <f>IF($G189&lt;&gt;" ",IF(INDEX(meno!$E:$E,MATCH(B189,meno!$A:$A,0),1)=0," ",INDEX(meno!$E:$E,MATCH(B189,meno!$A:$A,0),1))," ")</f>
        <v xml:space="preserve"> </v>
      </c>
      <c r="E189" s="7" t="str">
        <f>IF($B189&lt;&gt;" ",IF(INDEX(meno!$F:$F,MATCH($B189,meno!$A:$A,0),1)=0," ",UPPER(INDEX(meno!$F:$F,MATCH($B189,meno!$A:$A,0),1)))," ")</f>
        <v xml:space="preserve"> </v>
      </c>
      <c r="F189" s="18" t="str">
        <f>IF($G189&lt;&gt;" ",INDEX(meno!$D:$D,MATCH(B189,meno!$A:$A,0),1)," ")</f>
        <v xml:space="preserve"> </v>
      </c>
      <c r="G189" s="5" t="str">
        <f>IF(vysl!$H189="F",IF(HOUR(cas!$B190)=9,"DNF",IF(HOUR(cas!$B190)=8,"DQ",cas!$B190))," ")</f>
        <v xml:space="preserve"> </v>
      </c>
      <c r="H189" s="7" t="str">
        <f t="shared" si="5"/>
        <v xml:space="preserve"> </v>
      </c>
      <c r="I189" s="9" t="str">
        <f>IF($G189&lt;&gt;" ",vysl!$A189," ")</f>
        <v xml:space="preserve"> </v>
      </c>
    </row>
    <row r="190" spans="1:9">
      <c r="A190" s="9" t="str">
        <f t="shared" si="4"/>
        <v xml:space="preserve"> </v>
      </c>
      <c r="B190" s="1" t="str">
        <f>IF($G190 &lt;&gt; " ",cas!A191," ")</f>
        <v xml:space="preserve"> </v>
      </c>
      <c r="C190" s="6" t="str">
        <f>IF($G190&lt;&gt;" ",INDEX(meno!$B:$B,MATCH(B190,meno!$A:$A,0),1)," ")</f>
        <v xml:space="preserve"> </v>
      </c>
      <c r="D190" s="6" t="str">
        <f>IF($G190&lt;&gt;" ",IF(INDEX(meno!$E:$E,MATCH(B190,meno!$A:$A,0),1)=0," ",INDEX(meno!$E:$E,MATCH(B190,meno!$A:$A,0),1))," ")</f>
        <v xml:space="preserve"> </v>
      </c>
      <c r="E190" s="7" t="str">
        <f>IF($B190&lt;&gt;" ",IF(INDEX(meno!$F:$F,MATCH($B190,meno!$A:$A,0),1)=0," ",UPPER(INDEX(meno!$F:$F,MATCH($B190,meno!$A:$A,0),1)))," ")</f>
        <v xml:space="preserve"> </v>
      </c>
      <c r="F190" s="18" t="str">
        <f>IF($G190&lt;&gt;" ",INDEX(meno!$D:$D,MATCH(B190,meno!$A:$A,0),1)," ")</f>
        <v xml:space="preserve"> </v>
      </c>
      <c r="G190" s="5" t="str">
        <f>IF(vysl!$H190="F",IF(HOUR(cas!$B191)=9,"DNF",IF(HOUR(cas!$B191)=8,"DQ",cas!$B191))," ")</f>
        <v xml:space="preserve"> </v>
      </c>
      <c r="H190" s="7" t="str">
        <f t="shared" si="5"/>
        <v xml:space="preserve"> </v>
      </c>
      <c r="I190" s="9" t="str">
        <f>IF($G190&lt;&gt;" ",vysl!$A190," ")</f>
        <v xml:space="preserve"> </v>
      </c>
    </row>
    <row r="191" spans="1:9">
      <c r="A191" s="9" t="str">
        <f t="shared" si="4"/>
        <v xml:space="preserve"> </v>
      </c>
      <c r="B191" s="1" t="str">
        <f>IF($G191 &lt;&gt; " ",cas!A192," ")</f>
        <v xml:space="preserve"> </v>
      </c>
      <c r="C191" s="6" t="str">
        <f>IF($G191&lt;&gt;" ",INDEX(meno!$B:$B,MATCH(B191,meno!$A:$A,0),1)," ")</f>
        <v xml:space="preserve"> </v>
      </c>
      <c r="D191" s="6" t="str">
        <f>IF($G191&lt;&gt;" ",IF(INDEX(meno!$E:$E,MATCH(B191,meno!$A:$A,0),1)=0," ",INDEX(meno!$E:$E,MATCH(B191,meno!$A:$A,0),1))," ")</f>
        <v xml:space="preserve"> </v>
      </c>
      <c r="E191" s="7" t="str">
        <f>IF($B191&lt;&gt;" ",IF(INDEX(meno!$F:$F,MATCH($B191,meno!$A:$A,0),1)=0," ",UPPER(INDEX(meno!$F:$F,MATCH($B191,meno!$A:$A,0),1)))," ")</f>
        <v xml:space="preserve"> </v>
      </c>
      <c r="F191" s="18" t="str">
        <f>IF($G191&lt;&gt;" ",INDEX(meno!$D:$D,MATCH(B191,meno!$A:$A,0),1)," ")</f>
        <v xml:space="preserve"> </v>
      </c>
      <c r="G191" s="5" t="str">
        <f>IF(vysl!$H191="F",IF(HOUR(cas!$B192)=9,"DNF",IF(HOUR(cas!$B192)=8,"DQ",cas!$B192))," ")</f>
        <v xml:space="preserve"> </v>
      </c>
      <c r="H191" s="7" t="str">
        <f t="shared" si="5"/>
        <v xml:space="preserve"> </v>
      </c>
      <c r="I191" s="9" t="str">
        <f>IF($G191&lt;&gt;" ",vysl!$A191," ")</f>
        <v xml:space="preserve"> </v>
      </c>
    </row>
    <row r="192" spans="1:9">
      <c r="A192" s="9" t="str">
        <f t="shared" si="4"/>
        <v xml:space="preserve"> </v>
      </c>
      <c r="B192" s="1" t="str">
        <f>IF($G192 &lt;&gt; " ",cas!A193," ")</f>
        <v xml:space="preserve"> </v>
      </c>
      <c r="C192" s="6" t="str">
        <f>IF($G192&lt;&gt;" ",INDEX(meno!$B:$B,MATCH(B192,meno!$A:$A,0),1)," ")</f>
        <v xml:space="preserve"> </v>
      </c>
      <c r="D192" s="6" t="str">
        <f>IF($G192&lt;&gt;" ",IF(INDEX(meno!$E:$E,MATCH(B192,meno!$A:$A,0),1)=0," ",INDEX(meno!$E:$E,MATCH(B192,meno!$A:$A,0),1))," ")</f>
        <v xml:space="preserve"> </v>
      </c>
      <c r="E192" s="7" t="str">
        <f>IF($B192&lt;&gt;" ",IF(INDEX(meno!$F:$F,MATCH($B192,meno!$A:$A,0),1)=0," ",UPPER(INDEX(meno!$F:$F,MATCH($B192,meno!$A:$A,0),1)))," ")</f>
        <v xml:space="preserve"> </v>
      </c>
      <c r="F192" s="18" t="str">
        <f>IF($G192&lt;&gt;" ",INDEX(meno!$D:$D,MATCH(B192,meno!$A:$A,0),1)," ")</f>
        <v xml:space="preserve"> </v>
      </c>
      <c r="G192" s="5" t="str">
        <f>IF(vysl!$H192="F",IF(HOUR(cas!$B193)=9,"DNF",IF(HOUR(cas!$B193)=8,"DQ",cas!$B193))," ")</f>
        <v xml:space="preserve"> </v>
      </c>
      <c r="H192" s="7" t="str">
        <f t="shared" si="5"/>
        <v xml:space="preserve"> </v>
      </c>
      <c r="I192" s="9" t="str">
        <f>IF($G192&lt;&gt;" ",vysl!$A192," ")</f>
        <v xml:space="preserve"> </v>
      </c>
    </row>
    <row r="193" spans="1:9">
      <c r="A193" s="9" t="str">
        <f t="shared" si="4"/>
        <v xml:space="preserve"> </v>
      </c>
      <c r="B193" s="1" t="str">
        <f>IF($G193 &lt;&gt; " ",cas!A194," ")</f>
        <v xml:space="preserve"> </v>
      </c>
      <c r="C193" s="6" t="str">
        <f>IF($G193&lt;&gt;" ",INDEX(meno!$B:$B,MATCH(B193,meno!$A:$A,0),1)," ")</f>
        <v xml:space="preserve"> </v>
      </c>
      <c r="D193" s="6" t="str">
        <f>IF($G193&lt;&gt;" ",IF(INDEX(meno!$E:$E,MATCH(B193,meno!$A:$A,0),1)=0," ",INDEX(meno!$E:$E,MATCH(B193,meno!$A:$A,0),1))," ")</f>
        <v xml:space="preserve"> </v>
      </c>
      <c r="E193" s="7" t="str">
        <f>IF($B193&lt;&gt;" ",IF(INDEX(meno!$F:$F,MATCH($B193,meno!$A:$A,0),1)=0," ",UPPER(INDEX(meno!$F:$F,MATCH($B193,meno!$A:$A,0),1)))," ")</f>
        <v xml:space="preserve"> </v>
      </c>
      <c r="F193" s="18" t="str">
        <f>IF($G193&lt;&gt;" ",INDEX(meno!$D:$D,MATCH(B193,meno!$A:$A,0),1)," ")</f>
        <v xml:space="preserve"> </v>
      </c>
      <c r="G193" s="5" t="str">
        <f>IF(vysl!$H193="F",IF(HOUR(cas!$B194)=9,"DNF",IF(HOUR(cas!$B194)=8,"DQ",cas!$B194))," ")</f>
        <v xml:space="preserve"> </v>
      </c>
      <c r="H193" s="7" t="str">
        <f t="shared" si="5"/>
        <v xml:space="preserve"> </v>
      </c>
      <c r="I193" s="9" t="str">
        <f>IF($G193&lt;&gt;" ",vysl!$A193," ")</f>
        <v xml:space="preserve"> </v>
      </c>
    </row>
    <row r="194" spans="1:9">
      <c r="A194" s="9" t="str">
        <f t="shared" ref="A194:A251" si="6">IF(LEFT($G194,1)="D"," ",IF($G194&lt;&gt;" ",RANK(G194,$G:$G,1)," "))</f>
        <v xml:space="preserve"> </v>
      </c>
      <c r="B194" s="1" t="str">
        <f>IF($G194 &lt;&gt; " ",cas!A195," ")</f>
        <v xml:space="preserve"> </v>
      </c>
      <c r="C194" s="6" t="str">
        <f>IF($G194&lt;&gt;" ",INDEX(meno!$B:$B,MATCH(B194,meno!$A:$A,0),1)," ")</f>
        <v xml:space="preserve"> </v>
      </c>
      <c r="D194" s="6" t="str">
        <f>IF($G194&lt;&gt;" ",IF(INDEX(meno!$E:$E,MATCH(B194,meno!$A:$A,0),1)=0," ",INDEX(meno!$E:$E,MATCH(B194,meno!$A:$A,0),1))," ")</f>
        <v xml:space="preserve"> </v>
      </c>
      <c r="E194" s="7" t="str">
        <f>IF($B194&lt;&gt;" ",IF(INDEX(meno!$F:$F,MATCH($B194,meno!$A:$A,0),1)=0," ",UPPER(INDEX(meno!$F:$F,MATCH($B194,meno!$A:$A,0),1)))," ")</f>
        <v xml:space="preserve"> </v>
      </c>
      <c r="F194" s="18" t="str">
        <f>IF($G194&lt;&gt;" ",INDEX(meno!$D:$D,MATCH(B194,meno!$A:$A,0),1)," ")</f>
        <v xml:space="preserve"> </v>
      </c>
      <c r="G194" s="5" t="str">
        <f>IF(vysl!$H194="F",IF(HOUR(cas!$B195)=9,"DNF",IF(HOUR(cas!$B195)=8,"DQ",cas!$B195))," ")</f>
        <v xml:space="preserve"> </v>
      </c>
      <c r="H194" s="7" t="str">
        <f t="shared" si="5"/>
        <v xml:space="preserve"> </v>
      </c>
      <c r="I194" s="9" t="str">
        <f>IF($G194&lt;&gt;" ",vysl!$A194," ")</f>
        <v xml:space="preserve"> </v>
      </c>
    </row>
    <row r="195" spans="1:9">
      <c r="A195" s="9" t="str">
        <f t="shared" si="6"/>
        <v xml:space="preserve"> </v>
      </c>
      <c r="B195" s="1" t="str">
        <f>IF($G195 &lt;&gt; " ",cas!A196," ")</f>
        <v xml:space="preserve"> </v>
      </c>
      <c r="C195" s="6" t="str">
        <f>IF($G195&lt;&gt;" ",INDEX(meno!$B:$B,MATCH(B195,meno!$A:$A,0),1)," ")</f>
        <v xml:space="preserve"> </v>
      </c>
      <c r="D195" s="6" t="str">
        <f>IF($G195&lt;&gt;" ",IF(INDEX(meno!$E:$E,MATCH(B195,meno!$A:$A,0),1)=0," ",INDEX(meno!$E:$E,MATCH(B195,meno!$A:$A,0),1))," ")</f>
        <v xml:space="preserve"> </v>
      </c>
      <c r="E195" s="7" t="str">
        <f>IF($B195&lt;&gt;" ",IF(INDEX(meno!$F:$F,MATCH($B195,meno!$A:$A,0),1)=0," ",UPPER(INDEX(meno!$F:$F,MATCH($B195,meno!$A:$A,0),1)))," ")</f>
        <v xml:space="preserve"> </v>
      </c>
      <c r="F195" s="18" t="str">
        <f>IF($G195&lt;&gt;" ",INDEX(meno!$D:$D,MATCH(B195,meno!$A:$A,0),1)," ")</f>
        <v xml:space="preserve"> </v>
      </c>
      <c r="G195" s="5" t="str">
        <f>IF(vysl!$H195="F",IF(HOUR(cas!$B196)=9,"DNF",IF(HOUR(cas!$B196)=8,"DQ",cas!$B196))," ")</f>
        <v xml:space="preserve"> </v>
      </c>
      <c r="H195" s="7" t="str">
        <f t="shared" ref="H195:H251" si="7">IF($G195&lt;&gt;" ","F"," ")</f>
        <v xml:space="preserve"> </v>
      </c>
      <c r="I195" s="9" t="str">
        <f>IF($G195&lt;&gt;" ",vysl!$A195," ")</f>
        <v xml:space="preserve"> </v>
      </c>
    </row>
    <row r="196" spans="1:9">
      <c r="A196" s="9" t="str">
        <f t="shared" si="6"/>
        <v xml:space="preserve"> </v>
      </c>
      <c r="B196" s="1" t="str">
        <f>IF($G196 &lt;&gt; " ",cas!A197," ")</f>
        <v xml:space="preserve"> </v>
      </c>
      <c r="C196" s="6" t="str">
        <f>IF($G196&lt;&gt;" ",INDEX(meno!$B:$B,MATCH(B196,meno!$A:$A,0),1)," ")</f>
        <v xml:space="preserve"> </v>
      </c>
      <c r="D196" s="6" t="str">
        <f>IF($G196&lt;&gt;" ",IF(INDEX(meno!$E:$E,MATCH(B196,meno!$A:$A,0),1)=0," ",INDEX(meno!$E:$E,MATCH(B196,meno!$A:$A,0),1))," ")</f>
        <v xml:space="preserve"> </v>
      </c>
      <c r="E196" s="7" t="str">
        <f>IF($B196&lt;&gt;" ",IF(INDEX(meno!$F:$F,MATCH($B196,meno!$A:$A,0),1)=0," ",UPPER(INDEX(meno!$F:$F,MATCH($B196,meno!$A:$A,0),1)))," ")</f>
        <v xml:space="preserve"> </v>
      </c>
      <c r="F196" s="18" t="str">
        <f>IF($G196&lt;&gt;" ",INDEX(meno!$D:$D,MATCH(B196,meno!$A:$A,0),1)," ")</f>
        <v xml:space="preserve"> </v>
      </c>
      <c r="G196" s="5" t="str">
        <f>IF(vysl!$H196="F",IF(HOUR(cas!$B197)=9,"DNF",IF(HOUR(cas!$B197)=8,"DQ",cas!$B197))," ")</f>
        <v xml:space="preserve"> </v>
      </c>
      <c r="H196" s="7" t="str">
        <f t="shared" si="7"/>
        <v xml:space="preserve"> </v>
      </c>
      <c r="I196" s="9" t="str">
        <f>IF($G196&lt;&gt;" ",vysl!$A196," ")</f>
        <v xml:space="preserve"> </v>
      </c>
    </row>
    <row r="197" spans="1:9">
      <c r="A197" s="9" t="str">
        <f t="shared" si="6"/>
        <v xml:space="preserve"> </v>
      </c>
      <c r="B197" s="1" t="str">
        <f>IF($G197 &lt;&gt; " ",cas!A198," ")</f>
        <v xml:space="preserve"> </v>
      </c>
      <c r="C197" s="6" t="str">
        <f>IF($G197&lt;&gt;" ",INDEX(meno!$B:$B,MATCH(B197,meno!$A:$A,0),1)," ")</f>
        <v xml:space="preserve"> </v>
      </c>
      <c r="D197" s="6" t="str">
        <f>IF($G197&lt;&gt;" ",IF(INDEX(meno!$E:$E,MATCH(B197,meno!$A:$A,0),1)=0," ",INDEX(meno!$E:$E,MATCH(B197,meno!$A:$A,0),1))," ")</f>
        <v xml:space="preserve"> </v>
      </c>
      <c r="E197" s="7" t="str">
        <f>IF($B197&lt;&gt;" ",IF(INDEX(meno!$F:$F,MATCH($B197,meno!$A:$A,0),1)=0," ",UPPER(INDEX(meno!$F:$F,MATCH($B197,meno!$A:$A,0),1)))," ")</f>
        <v xml:space="preserve"> </v>
      </c>
      <c r="F197" s="18" t="str">
        <f>IF($G197&lt;&gt;" ",INDEX(meno!$D:$D,MATCH(B197,meno!$A:$A,0),1)," ")</f>
        <v xml:space="preserve"> </v>
      </c>
      <c r="G197" s="5" t="str">
        <f>IF(vysl!$H197="F",IF(HOUR(cas!$B198)=9,"DNF",IF(HOUR(cas!$B198)=8,"DQ",cas!$B198))," ")</f>
        <v xml:space="preserve"> </v>
      </c>
      <c r="H197" s="7" t="str">
        <f t="shared" si="7"/>
        <v xml:space="preserve"> </v>
      </c>
      <c r="I197" s="9" t="str">
        <f>IF($G197&lt;&gt;" ",vysl!$A197," ")</f>
        <v xml:space="preserve"> </v>
      </c>
    </row>
    <row r="198" spans="1:9">
      <c r="A198" s="9" t="str">
        <f t="shared" si="6"/>
        <v xml:space="preserve"> </v>
      </c>
      <c r="B198" s="1" t="str">
        <f>IF($G198 &lt;&gt; " ",cas!A199," ")</f>
        <v xml:space="preserve"> </v>
      </c>
      <c r="C198" s="6" t="str">
        <f>IF($G198&lt;&gt;" ",INDEX(meno!$B:$B,MATCH(B198,meno!$A:$A,0),1)," ")</f>
        <v xml:space="preserve"> </v>
      </c>
      <c r="D198" s="6" t="str">
        <f>IF($G198&lt;&gt;" ",IF(INDEX(meno!$E:$E,MATCH(B198,meno!$A:$A,0),1)=0," ",INDEX(meno!$E:$E,MATCH(B198,meno!$A:$A,0),1))," ")</f>
        <v xml:space="preserve"> </v>
      </c>
      <c r="E198" s="7" t="str">
        <f>IF($B198&lt;&gt;" ",IF(INDEX(meno!$F:$F,MATCH($B198,meno!$A:$A,0),1)=0," ",UPPER(INDEX(meno!$F:$F,MATCH($B198,meno!$A:$A,0),1)))," ")</f>
        <v xml:space="preserve"> </v>
      </c>
      <c r="F198" s="18" t="str">
        <f>IF($G198&lt;&gt;" ",INDEX(meno!$D:$D,MATCH(B198,meno!$A:$A,0),1)," ")</f>
        <v xml:space="preserve"> </v>
      </c>
      <c r="G198" s="5" t="str">
        <f>IF(vysl!$H198="F",IF(HOUR(cas!$B199)=9,"DNF",IF(HOUR(cas!$B199)=8,"DQ",cas!$B199))," ")</f>
        <v xml:space="preserve"> </v>
      </c>
      <c r="H198" s="7" t="str">
        <f t="shared" si="7"/>
        <v xml:space="preserve"> </v>
      </c>
      <c r="I198" s="9" t="str">
        <f>IF($G198&lt;&gt;" ",vysl!$A198," ")</f>
        <v xml:space="preserve"> </v>
      </c>
    </row>
    <row r="199" spans="1:9">
      <c r="A199" s="9" t="str">
        <f t="shared" si="6"/>
        <v xml:space="preserve"> </v>
      </c>
      <c r="B199" s="1" t="str">
        <f>IF($G199 &lt;&gt; " ",cas!A200," ")</f>
        <v xml:space="preserve"> </v>
      </c>
      <c r="C199" s="6" t="str">
        <f>IF($G199&lt;&gt;" ",INDEX(meno!$B:$B,MATCH(B199,meno!$A:$A,0),1)," ")</f>
        <v xml:space="preserve"> </v>
      </c>
      <c r="D199" s="6" t="str">
        <f>IF($G199&lt;&gt;" ",IF(INDEX(meno!$E:$E,MATCH(B199,meno!$A:$A,0),1)=0," ",INDEX(meno!$E:$E,MATCH(B199,meno!$A:$A,0),1))," ")</f>
        <v xml:space="preserve"> </v>
      </c>
      <c r="E199" s="7" t="str">
        <f>IF($B199&lt;&gt;" ",IF(INDEX(meno!$F:$F,MATCH($B199,meno!$A:$A,0),1)=0," ",UPPER(INDEX(meno!$F:$F,MATCH($B199,meno!$A:$A,0),1)))," ")</f>
        <v xml:space="preserve"> </v>
      </c>
      <c r="F199" s="18" t="str">
        <f>IF($G199&lt;&gt;" ",INDEX(meno!$D:$D,MATCH(B199,meno!$A:$A,0),1)," ")</f>
        <v xml:space="preserve"> </v>
      </c>
      <c r="G199" s="5" t="str">
        <f>IF(vysl!$H199="F",IF(HOUR(cas!$B200)=9,"DNF",IF(HOUR(cas!$B200)=8,"DQ",cas!$B200))," ")</f>
        <v xml:space="preserve"> </v>
      </c>
      <c r="H199" s="7" t="str">
        <f t="shared" si="7"/>
        <v xml:space="preserve"> </v>
      </c>
      <c r="I199" s="9" t="str">
        <f>IF($G199&lt;&gt;" ",vysl!$A199," ")</f>
        <v xml:space="preserve"> </v>
      </c>
    </row>
    <row r="200" spans="1:9">
      <c r="A200" s="9" t="str">
        <f t="shared" si="6"/>
        <v xml:space="preserve"> </v>
      </c>
      <c r="B200" s="1" t="str">
        <f>IF($G200 &lt;&gt; " ",cas!A201," ")</f>
        <v xml:space="preserve"> </v>
      </c>
      <c r="C200" s="6" t="str">
        <f>IF($G200&lt;&gt;" ",INDEX(meno!$B:$B,MATCH(B200,meno!$A:$A,0),1)," ")</f>
        <v xml:space="preserve"> </v>
      </c>
      <c r="D200" s="6" t="str">
        <f>IF($G200&lt;&gt;" ",IF(INDEX(meno!$E:$E,MATCH(B200,meno!$A:$A,0),1)=0," ",INDEX(meno!$E:$E,MATCH(B200,meno!$A:$A,0),1))," ")</f>
        <v xml:space="preserve"> </v>
      </c>
      <c r="E200" s="7" t="str">
        <f>IF($B200&lt;&gt;" ",IF(INDEX(meno!$F:$F,MATCH($B200,meno!$A:$A,0),1)=0," ",UPPER(INDEX(meno!$F:$F,MATCH($B200,meno!$A:$A,0),1)))," ")</f>
        <v xml:space="preserve"> </v>
      </c>
      <c r="F200" s="18" t="str">
        <f>IF($G200&lt;&gt;" ",INDEX(meno!$D:$D,MATCH(B200,meno!$A:$A,0),1)," ")</f>
        <v xml:space="preserve"> </v>
      </c>
      <c r="G200" s="5" t="str">
        <f>IF(vysl!$H200="F",IF(HOUR(cas!$B201)=9,"DNF",IF(HOUR(cas!$B201)=8,"DQ",cas!$B201))," ")</f>
        <v xml:space="preserve"> </v>
      </c>
      <c r="H200" s="7" t="str">
        <f t="shared" si="7"/>
        <v xml:space="preserve"> </v>
      </c>
      <c r="I200" s="9" t="str">
        <f>IF($G200&lt;&gt;" ",vysl!$A200," ")</f>
        <v xml:space="preserve"> </v>
      </c>
    </row>
    <row r="201" spans="1:9">
      <c r="A201" s="9" t="str">
        <f t="shared" si="6"/>
        <v xml:space="preserve"> </v>
      </c>
      <c r="B201" s="1" t="str">
        <f>IF($G201 &lt;&gt; " ",cas!A202," ")</f>
        <v xml:space="preserve"> </v>
      </c>
      <c r="C201" s="6" t="str">
        <f>IF($G201&lt;&gt;" ",INDEX(meno!$B:$B,MATCH(B201,meno!$A:$A,0),1)," ")</f>
        <v xml:space="preserve"> </v>
      </c>
      <c r="D201" s="6" t="str">
        <f>IF($G201&lt;&gt;" ",IF(INDEX(meno!$E:$E,MATCH(B201,meno!$A:$A,0),1)=0," ",INDEX(meno!$E:$E,MATCH(B201,meno!$A:$A,0),1))," ")</f>
        <v xml:space="preserve"> </v>
      </c>
      <c r="E201" s="7" t="str">
        <f>IF($B201&lt;&gt;" ",IF(INDEX(meno!$F:$F,MATCH($B201,meno!$A:$A,0),1)=0," ",UPPER(INDEX(meno!$F:$F,MATCH($B201,meno!$A:$A,0),1)))," ")</f>
        <v xml:space="preserve"> </v>
      </c>
      <c r="F201" s="18" t="str">
        <f>IF($G201&lt;&gt;" ",INDEX(meno!$D:$D,MATCH(B201,meno!$A:$A,0),1)," ")</f>
        <v xml:space="preserve"> </v>
      </c>
      <c r="G201" s="5" t="str">
        <f>IF(vysl!$H201="F",IF(HOUR(cas!$B202)=9,"DNF",IF(HOUR(cas!$B202)=8,"DQ",cas!$B202))," ")</f>
        <v xml:space="preserve"> </v>
      </c>
      <c r="H201" s="7" t="str">
        <f t="shared" si="7"/>
        <v xml:space="preserve"> </v>
      </c>
      <c r="I201" s="9" t="str">
        <f>IF($G201&lt;&gt;" ",vysl!$A201," ")</f>
        <v xml:space="preserve"> </v>
      </c>
    </row>
    <row r="202" spans="1:9">
      <c r="A202" s="9" t="str">
        <f t="shared" si="6"/>
        <v xml:space="preserve"> </v>
      </c>
      <c r="B202" s="1" t="str">
        <f>IF($G202 &lt;&gt; " ",cas!A203," ")</f>
        <v xml:space="preserve"> </v>
      </c>
      <c r="C202" s="6" t="str">
        <f>IF($G202&lt;&gt;" ",INDEX(meno!$B:$B,MATCH(B202,meno!$A:$A,0),1)," ")</f>
        <v xml:space="preserve"> </v>
      </c>
      <c r="D202" s="6" t="str">
        <f>IF($G202&lt;&gt;" ",IF(INDEX(meno!$E:$E,MATCH(B202,meno!$A:$A,0),1)=0," ",INDEX(meno!$E:$E,MATCH(B202,meno!$A:$A,0),1))," ")</f>
        <v xml:space="preserve"> </v>
      </c>
      <c r="E202" s="7" t="str">
        <f>IF($B202&lt;&gt;" ",IF(INDEX(meno!$F:$F,MATCH($B202,meno!$A:$A,0),1)=0," ",UPPER(INDEX(meno!$F:$F,MATCH($B202,meno!$A:$A,0),1)))," ")</f>
        <v xml:space="preserve"> </v>
      </c>
      <c r="F202" s="18" t="str">
        <f>IF($G202&lt;&gt;" ",INDEX(meno!$D:$D,MATCH(B202,meno!$A:$A,0),1)," ")</f>
        <v xml:space="preserve"> </v>
      </c>
      <c r="G202" s="5" t="str">
        <f>IF(vysl!$H202="F",IF(HOUR(cas!$B203)=9,"DNF",IF(HOUR(cas!$B203)=8,"DQ",cas!$B203))," ")</f>
        <v xml:space="preserve"> </v>
      </c>
      <c r="H202" s="7" t="str">
        <f t="shared" si="7"/>
        <v xml:space="preserve"> </v>
      </c>
      <c r="I202" s="9" t="str">
        <f>IF($G202&lt;&gt;" ",vysl!$A202," ")</f>
        <v xml:space="preserve"> </v>
      </c>
    </row>
    <row r="203" spans="1:9">
      <c r="A203" s="9" t="str">
        <f t="shared" si="6"/>
        <v xml:space="preserve"> </v>
      </c>
      <c r="B203" s="1" t="str">
        <f>IF($G203 &lt;&gt; " ",cas!A204," ")</f>
        <v xml:space="preserve"> </v>
      </c>
      <c r="C203" s="6" t="str">
        <f>IF($G203&lt;&gt;" ",INDEX(meno!$B:$B,MATCH(B203,meno!$A:$A,0),1)," ")</f>
        <v xml:space="preserve"> </v>
      </c>
      <c r="D203" s="6" t="str">
        <f>IF($G203&lt;&gt;" ",IF(INDEX(meno!$E:$E,MATCH(B203,meno!$A:$A,0),1)=0," ",INDEX(meno!$E:$E,MATCH(B203,meno!$A:$A,0),1))," ")</f>
        <v xml:space="preserve"> </v>
      </c>
      <c r="E203" s="7" t="str">
        <f>IF($B203&lt;&gt;" ",IF(INDEX(meno!$F:$F,MATCH($B203,meno!$A:$A,0),1)=0," ",UPPER(INDEX(meno!$F:$F,MATCH($B203,meno!$A:$A,0),1)))," ")</f>
        <v xml:space="preserve"> </v>
      </c>
      <c r="F203" s="18" t="str">
        <f>IF($G203&lt;&gt;" ",INDEX(meno!$D:$D,MATCH(B203,meno!$A:$A,0),1)," ")</f>
        <v xml:space="preserve"> </v>
      </c>
      <c r="G203" s="5" t="str">
        <f>IF(vysl!$H203="F",IF(HOUR(cas!$B204)=9,"DNF",IF(HOUR(cas!$B204)=8,"DQ",cas!$B204))," ")</f>
        <v xml:space="preserve"> </v>
      </c>
      <c r="H203" s="7" t="str">
        <f t="shared" si="7"/>
        <v xml:space="preserve"> </v>
      </c>
      <c r="I203" s="9" t="str">
        <f>IF($G203&lt;&gt;" ",vysl!$A203," ")</f>
        <v xml:space="preserve"> </v>
      </c>
    </row>
    <row r="204" spans="1:9">
      <c r="A204" s="9" t="str">
        <f t="shared" si="6"/>
        <v xml:space="preserve"> </v>
      </c>
      <c r="B204" s="1" t="str">
        <f>IF($G204 &lt;&gt; " ",cas!A205," ")</f>
        <v xml:space="preserve"> </v>
      </c>
      <c r="C204" s="6" t="str">
        <f>IF($G204&lt;&gt;" ",INDEX(meno!$B:$B,MATCH(B204,meno!$A:$A,0),1)," ")</f>
        <v xml:space="preserve"> </v>
      </c>
      <c r="D204" s="6" t="str">
        <f>IF($G204&lt;&gt;" ",IF(INDEX(meno!$E:$E,MATCH(B204,meno!$A:$A,0),1)=0," ",INDEX(meno!$E:$E,MATCH(B204,meno!$A:$A,0),1))," ")</f>
        <v xml:space="preserve"> </v>
      </c>
      <c r="E204" s="7" t="str">
        <f>IF($B204&lt;&gt;" ",IF(INDEX(meno!$F:$F,MATCH($B204,meno!$A:$A,0),1)=0," ",UPPER(INDEX(meno!$F:$F,MATCH($B204,meno!$A:$A,0),1)))," ")</f>
        <v xml:space="preserve"> </v>
      </c>
      <c r="F204" s="18" t="str">
        <f>IF($G204&lt;&gt;" ",INDEX(meno!$D:$D,MATCH(B204,meno!$A:$A,0),1)," ")</f>
        <v xml:space="preserve"> </v>
      </c>
      <c r="G204" s="5" t="str">
        <f>IF(vysl!$H204="F",IF(HOUR(cas!$B205)=9,"DNF",IF(HOUR(cas!$B205)=8,"DQ",cas!$B205))," ")</f>
        <v xml:space="preserve"> </v>
      </c>
      <c r="H204" s="7" t="str">
        <f t="shared" si="7"/>
        <v xml:space="preserve"> </v>
      </c>
      <c r="I204" s="9" t="str">
        <f>IF($G204&lt;&gt;" ",vysl!$A204," ")</f>
        <v xml:space="preserve"> </v>
      </c>
    </row>
    <row r="205" spans="1:9">
      <c r="A205" s="9" t="str">
        <f t="shared" si="6"/>
        <v xml:space="preserve"> </v>
      </c>
      <c r="B205" s="1" t="str">
        <f>IF($G205 &lt;&gt; " ",cas!A206," ")</f>
        <v xml:space="preserve"> </v>
      </c>
      <c r="C205" s="6" t="str">
        <f>IF($G205&lt;&gt;" ",INDEX(meno!$B:$B,MATCH(B205,meno!$A:$A,0),1)," ")</f>
        <v xml:space="preserve"> </v>
      </c>
      <c r="D205" s="6" t="str">
        <f>IF($G205&lt;&gt;" ",IF(INDEX(meno!$E:$E,MATCH(B205,meno!$A:$A,0),1)=0," ",INDEX(meno!$E:$E,MATCH(B205,meno!$A:$A,0),1))," ")</f>
        <v xml:space="preserve"> </v>
      </c>
      <c r="E205" s="7" t="str">
        <f>IF($B205&lt;&gt;" ",IF(INDEX(meno!$F:$F,MATCH($B205,meno!$A:$A,0),1)=0," ",UPPER(INDEX(meno!$F:$F,MATCH($B205,meno!$A:$A,0),1)))," ")</f>
        <v xml:space="preserve"> </v>
      </c>
      <c r="F205" s="18" t="str">
        <f>IF($G205&lt;&gt;" ",INDEX(meno!$D:$D,MATCH(B205,meno!$A:$A,0),1)," ")</f>
        <v xml:space="preserve"> </v>
      </c>
      <c r="G205" s="5" t="str">
        <f>IF(vysl!$H205="F",IF(HOUR(cas!$B206)=9,"DNF",IF(HOUR(cas!$B206)=8,"DQ",cas!$B206))," ")</f>
        <v xml:space="preserve"> </v>
      </c>
      <c r="H205" s="7" t="str">
        <f t="shared" si="7"/>
        <v xml:space="preserve"> </v>
      </c>
      <c r="I205" s="9" t="str">
        <f>IF($G205&lt;&gt;" ",vysl!$A205," ")</f>
        <v xml:space="preserve"> </v>
      </c>
    </row>
    <row r="206" spans="1:9">
      <c r="A206" s="9" t="str">
        <f t="shared" si="6"/>
        <v xml:space="preserve"> </v>
      </c>
      <c r="B206" s="1" t="str">
        <f>IF($G206 &lt;&gt; " ",cas!A207," ")</f>
        <v xml:space="preserve"> </v>
      </c>
      <c r="C206" s="6" t="str">
        <f>IF($G206&lt;&gt;" ",INDEX(meno!$B:$B,MATCH(B206,meno!$A:$A,0),1)," ")</f>
        <v xml:space="preserve"> </v>
      </c>
      <c r="D206" s="6" t="str">
        <f>IF($G206&lt;&gt;" ",IF(INDEX(meno!$E:$E,MATCH(B206,meno!$A:$A,0),1)=0," ",INDEX(meno!$E:$E,MATCH(B206,meno!$A:$A,0),1))," ")</f>
        <v xml:space="preserve"> </v>
      </c>
      <c r="E206" s="7" t="str">
        <f>IF($B206&lt;&gt;" ",IF(INDEX(meno!$F:$F,MATCH($B206,meno!$A:$A,0),1)=0," ",UPPER(INDEX(meno!$F:$F,MATCH($B206,meno!$A:$A,0),1)))," ")</f>
        <v xml:space="preserve"> </v>
      </c>
      <c r="F206" s="18" t="str">
        <f>IF($G206&lt;&gt;" ",INDEX(meno!$D:$D,MATCH(B206,meno!$A:$A,0),1)," ")</f>
        <v xml:space="preserve"> </v>
      </c>
      <c r="G206" s="5" t="str">
        <f>IF(vysl!$H206="F",IF(HOUR(cas!$B207)=9,"DNF",IF(HOUR(cas!$B207)=8,"DQ",cas!$B207))," ")</f>
        <v xml:space="preserve"> </v>
      </c>
      <c r="H206" s="7" t="str">
        <f t="shared" si="7"/>
        <v xml:space="preserve"> </v>
      </c>
      <c r="I206" s="9" t="str">
        <f>IF($G206&lt;&gt;" ",vysl!$A206," ")</f>
        <v xml:space="preserve"> </v>
      </c>
    </row>
    <row r="207" spans="1:9">
      <c r="A207" s="9" t="str">
        <f t="shared" si="6"/>
        <v xml:space="preserve"> </v>
      </c>
      <c r="B207" s="1" t="str">
        <f>IF($G207 &lt;&gt; " ",cas!A208," ")</f>
        <v xml:space="preserve"> </v>
      </c>
      <c r="C207" s="6" t="str">
        <f>IF($G207&lt;&gt;" ",INDEX(meno!$B:$B,MATCH(B207,meno!$A:$A,0),1)," ")</f>
        <v xml:space="preserve"> </v>
      </c>
      <c r="D207" s="6" t="str">
        <f>IF($G207&lt;&gt;" ",IF(INDEX(meno!$E:$E,MATCH(B207,meno!$A:$A,0),1)=0," ",INDEX(meno!$E:$E,MATCH(B207,meno!$A:$A,0),1))," ")</f>
        <v xml:space="preserve"> </v>
      </c>
      <c r="E207" s="7" t="str">
        <f>IF($B207&lt;&gt;" ",IF(INDEX(meno!$F:$F,MATCH($B207,meno!$A:$A,0),1)=0," ",UPPER(INDEX(meno!$F:$F,MATCH($B207,meno!$A:$A,0),1)))," ")</f>
        <v xml:space="preserve"> </v>
      </c>
      <c r="F207" s="18" t="str">
        <f>IF($G207&lt;&gt;" ",INDEX(meno!$D:$D,MATCH(B207,meno!$A:$A,0),1)," ")</f>
        <v xml:space="preserve"> </v>
      </c>
      <c r="G207" s="5" t="str">
        <f>IF(vysl!$H207="F",IF(HOUR(cas!$B208)=9,"DNF",IF(HOUR(cas!$B208)=8,"DQ",cas!$B208))," ")</f>
        <v xml:space="preserve"> </v>
      </c>
      <c r="H207" s="7" t="str">
        <f t="shared" si="7"/>
        <v xml:space="preserve"> </v>
      </c>
      <c r="I207" s="9" t="str">
        <f>IF($G207&lt;&gt;" ",vysl!$A207," ")</f>
        <v xml:space="preserve"> </v>
      </c>
    </row>
    <row r="208" spans="1:9">
      <c r="A208" s="9" t="str">
        <f t="shared" si="6"/>
        <v xml:space="preserve"> </v>
      </c>
      <c r="B208" s="1" t="str">
        <f>IF($G208 &lt;&gt; " ",cas!A209," ")</f>
        <v xml:space="preserve"> </v>
      </c>
      <c r="C208" s="6" t="str">
        <f>IF($G208&lt;&gt;" ",INDEX(meno!$B:$B,MATCH(B208,meno!$A:$A,0),1)," ")</f>
        <v xml:space="preserve"> </v>
      </c>
      <c r="D208" s="6" t="str">
        <f>IF($G208&lt;&gt;" ",IF(INDEX(meno!$E:$E,MATCH(B208,meno!$A:$A,0),1)=0," ",INDEX(meno!$E:$E,MATCH(B208,meno!$A:$A,0),1))," ")</f>
        <v xml:space="preserve"> </v>
      </c>
      <c r="E208" s="7" t="str">
        <f>IF($B208&lt;&gt;" ",IF(INDEX(meno!$F:$F,MATCH($B208,meno!$A:$A,0),1)=0," ",UPPER(INDEX(meno!$F:$F,MATCH($B208,meno!$A:$A,0),1)))," ")</f>
        <v xml:space="preserve"> </v>
      </c>
      <c r="F208" s="18" t="str">
        <f>IF($G208&lt;&gt;" ",INDEX(meno!$D:$D,MATCH(B208,meno!$A:$A,0),1)," ")</f>
        <v xml:space="preserve"> </v>
      </c>
      <c r="G208" s="5" t="str">
        <f>IF(vysl!$H208="F",IF(HOUR(cas!$B209)=9,"DNF",IF(HOUR(cas!$B209)=8,"DQ",cas!$B209))," ")</f>
        <v xml:space="preserve"> </v>
      </c>
      <c r="H208" s="7" t="str">
        <f t="shared" si="7"/>
        <v xml:space="preserve"> </v>
      </c>
      <c r="I208" s="9" t="str">
        <f>IF($G208&lt;&gt;" ",vysl!$A208," ")</f>
        <v xml:space="preserve"> </v>
      </c>
    </row>
    <row r="209" spans="1:9">
      <c r="A209" s="9" t="str">
        <f t="shared" si="6"/>
        <v xml:space="preserve"> </v>
      </c>
      <c r="B209" s="1" t="str">
        <f>IF($G209 &lt;&gt; " ",cas!A210," ")</f>
        <v xml:space="preserve"> </v>
      </c>
      <c r="C209" s="6" t="str">
        <f>IF($G209&lt;&gt;" ",INDEX(meno!$B:$B,MATCH(B209,meno!$A:$A,0),1)," ")</f>
        <v xml:space="preserve"> </v>
      </c>
      <c r="D209" s="6" t="str">
        <f>IF($G209&lt;&gt;" ",IF(INDEX(meno!$E:$E,MATCH(B209,meno!$A:$A,0),1)=0," ",INDEX(meno!$E:$E,MATCH(B209,meno!$A:$A,0),1))," ")</f>
        <v xml:space="preserve"> </v>
      </c>
      <c r="E209" s="7" t="str">
        <f>IF($B209&lt;&gt;" ",IF(INDEX(meno!$F:$F,MATCH($B209,meno!$A:$A,0),1)=0," ",UPPER(INDEX(meno!$F:$F,MATCH($B209,meno!$A:$A,0),1)))," ")</f>
        <v xml:space="preserve"> </v>
      </c>
      <c r="F209" s="18" t="str">
        <f>IF($G209&lt;&gt;" ",INDEX(meno!$D:$D,MATCH(B209,meno!$A:$A,0),1)," ")</f>
        <v xml:space="preserve"> </v>
      </c>
      <c r="G209" s="5" t="str">
        <f>IF(vysl!$H209="F",IF(HOUR(cas!$B210)=9,"DNF",IF(HOUR(cas!$B210)=8,"DQ",cas!$B210))," ")</f>
        <v xml:space="preserve"> </v>
      </c>
      <c r="H209" s="7" t="str">
        <f t="shared" si="7"/>
        <v xml:space="preserve"> </v>
      </c>
      <c r="I209" s="9" t="str">
        <f>IF($G209&lt;&gt;" ",vysl!$A209," ")</f>
        <v xml:space="preserve"> </v>
      </c>
    </row>
    <row r="210" spans="1:9">
      <c r="A210" s="9" t="str">
        <f t="shared" si="6"/>
        <v xml:space="preserve"> </v>
      </c>
      <c r="B210" s="1" t="str">
        <f>IF($G210 &lt;&gt; " ",cas!A211," ")</f>
        <v xml:space="preserve"> </v>
      </c>
      <c r="C210" s="6" t="str">
        <f>IF($G210&lt;&gt;" ",INDEX(meno!$B:$B,MATCH(B210,meno!$A:$A,0),1)," ")</f>
        <v xml:space="preserve"> </v>
      </c>
      <c r="D210" s="6" t="str">
        <f>IF($G210&lt;&gt;" ",IF(INDEX(meno!$E:$E,MATCH(B210,meno!$A:$A,0),1)=0," ",INDEX(meno!$E:$E,MATCH(B210,meno!$A:$A,0),1))," ")</f>
        <v xml:space="preserve"> </v>
      </c>
      <c r="E210" s="7" t="str">
        <f>IF($B210&lt;&gt;" ",IF(INDEX(meno!$F:$F,MATCH($B210,meno!$A:$A,0),1)=0," ",UPPER(INDEX(meno!$F:$F,MATCH($B210,meno!$A:$A,0),1)))," ")</f>
        <v xml:space="preserve"> </v>
      </c>
      <c r="F210" s="18" t="str">
        <f>IF($G210&lt;&gt;" ",INDEX(meno!$D:$D,MATCH(B210,meno!$A:$A,0),1)," ")</f>
        <v xml:space="preserve"> </v>
      </c>
      <c r="G210" s="5" t="str">
        <f>IF(vysl!$H210="F",IF(HOUR(cas!$B211)=9,"DNF",IF(HOUR(cas!$B211)=8,"DQ",cas!$B211))," ")</f>
        <v xml:space="preserve"> </v>
      </c>
      <c r="H210" s="7" t="str">
        <f t="shared" si="7"/>
        <v xml:space="preserve"> </v>
      </c>
      <c r="I210" s="9" t="str">
        <f>IF($G210&lt;&gt;" ",vysl!$A210," ")</f>
        <v xml:space="preserve"> </v>
      </c>
    </row>
    <row r="211" spans="1:9">
      <c r="A211" s="9" t="str">
        <f t="shared" si="6"/>
        <v xml:space="preserve"> </v>
      </c>
      <c r="B211" s="1" t="str">
        <f>IF($G211 &lt;&gt; " ",cas!A212," ")</f>
        <v xml:space="preserve"> </v>
      </c>
      <c r="C211" s="6" t="str">
        <f>IF($G211&lt;&gt;" ",INDEX(meno!$B:$B,MATCH(B211,meno!$A:$A,0),1)," ")</f>
        <v xml:space="preserve"> </v>
      </c>
      <c r="D211" s="6" t="str">
        <f>IF($G211&lt;&gt;" ",IF(INDEX(meno!$E:$E,MATCH(B211,meno!$A:$A,0),1)=0," ",INDEX(meno!$E:$E,MATCH(B211,meno!$A:$A,0),1))," ")</f>
        <v xml:space="preserve"> </v>
      </c>
      <c r="E211" s="7" t="str">
        <f>IF($B211&lt;&gt;" ",IF(INDEX(meno!$F:$F,MATCH($B211,meno!$A:$A,0),1)=0," ",UPPER(INDEX(meno!$F:$F,MATCH($B211,meno!$A:$A,0),1)))," ")</f>
        <v xml:space="preserve"> </v>
      </c>
      <c r="F211" s="18" t="str">
        <f>IF($G211&lt;&gt;" ",INDEX(meno!$D:$D,MATCH(B211,meno!$A:$A,0),1)," ")</f>
        <v xml:space="preserve"> </v>
      </c>
      <c r="G211" s="5" t="str">
        <f>IF(vysl!$H211="F",IF(HOUR(cas!$B212)=9,"DNF",IF(HOUR(cas!$B212)=8,"DQ",cas!$B212))," ")</f>
        <v xml:space="preserve"> </v>
      </c>
      <c r="H211" s="7" t="str">
        <f t="shared" si="7"/>
        <v xml:space="preserve"> </v>
      </c>
      <c r="I211" s="9" t="str">
        <f>IF($G211&lt;&gt;" ",vysl!$A211," ")</f>
        <v xml:space="preserve"> </v>
      </c>
    </row>
    <row r="212" spans="1:9">
      <c r="A212" s="9" t="str">
        <f t="shared" si="6"/>
        <v xml:space="preserve"> </v>
      </c>
      <c r="B212" s="1" t="str">
        <f>IF($G212 &lt;&gt; " ",cas!A213," ")</f>
        <v xml:space="preserve"> </v>
      </c>
      <c r="C212" s="6" t="str">
        <f>IF($G212&lt;&gt;" ",INDEX(meno!$B:$B,MATCH(B212,meno!$A:$A,0),1)," ")</f>
        <v xml:space="preserve"> </v>
      </c>
      <c r="D212" s="6" t="str">
        <f>IF($G212&lt;&gt;" ",IF(INDEX(meno!$E:$E,MATCH(B212,meno!$A:$A,0),1)=0," ",INDEX(meno!$E:$E,MATCH(B212,meno!$A:$A,0),1))," ")</f>
        <v xml:space="preserve"> </v>
      </c>
      <c r="E212" s="7" t="str">
        <f>IF($B212&lt;&gt;" ",IF(INDEX(meno!$F:$F,MATCH($B212,meno!$A:$A,0),1)=0," ",UPPER(INDEX(meno!$F:$F,MATCH($B212,meno!$A:$A,0),1)))," ")</f>
        <v xml:space="preserve"> </v>
      </c>
      <c r="F212" s="18" t="str">
        <f>IF($G212&lt;&gt;" ",INDEX(meno!$D:$D,MATCH(B212,meno!$A:$A,0),1)," ")</f>
        <v xml:space="preserve"> </v>
      </c>
      <c r="G212" s="5" t="str">
        <f>IF(vysl!$H212="F",IF(HOUR(cas!$B213)=9,"DNF",IF(HOUR(cas!$B213)=8,"DQ",cas!$B213))," ")</f>
        <v xml:space="preserve"> </v>
      </c>
      <c r="H212" s="7" t="str">
        <f t="shared" si="7"/>
        <v xml:space="preserve"> </v>
      </c>
      <c r="I212" s="9" t="str">
        <f>IF($G212&lt;&gt;" ",vysl!$A212," ")</f>
        <v xml:space="preserve"> </v>
      </c>
    </row>
    <row r="213" spans="1:9">
      <c r="A213" s="9" t="str">
        <f t="shared" si="6"/>
        <v xml:space="preserve"> </v>
      </c>
      <c r="B213" s="1" t="str">
        <f>IF($G213 &lt;&gt; " ",cas!A214," ")</f>
        <v xml:space="preserve"> </v>
      </c>
      <c r="C213" s="6" t="str">
        <f>IF($G213&lt;&gt;" ",INDEX(meno!$B:$B,MATCH(B213,meno!$A:$A,0),1)," ")</f>
        <v xml:space="preserve"> </v>
      </c>
      <c r="D213" s="6" t="str">
        <f>IF($G213&lt;&gt;" ",IF(INDEX(meno!$E:$E,MATCH(B213,meno!$A:$A,0),1)=0," ",INDEX(meno!$E:$E,MATCH(B213,meno!$A:$A,0),1))," ")</f>
        <v xml:space="preserve"> </v>
      </c>
      <c r="E213" s="7" t="str">
        <f>IF($B213&lt;&gt;" ",IF(INDEX(meno!$F:$F,MATCH($B213,meno!$A:$A,0),1)=0," ",UPPER(INDEX(meno!$F:$F,MATCH($B213,meno!$A:$A,0),1)))," ")</f>
        <v xml:space="preserve"> </v>
      </c>
      <c r="F213" s="18" t="str">
        <f>IF($G213&lt;&gt;" ",INDEX(meno!$D:$D,MATCH(B213,meno!$A:$A,0),1)," ")</f>
        <v xml:space="preserve"> </v>
      </c>
      <c r="G213" s="5" t="str">
        <f>IF(vysl!$H213="F",IF(HOUR(cas!$B214)=9,"DNF",IF(HOUR(cas!$B214)=8,"DQ",cas!$B214))," ")</f>
        <v xml:space="preserve"> </v>
      </c>
      <c r="H213" s="7" t="str">
        <f t="shared" si="7"/>
        <v xml:space="preserve"> </v>
      </c>
      <c r="I213" s="9" t="str">
        <f>IF($G213&lt;&gt;" ",vysl!$A213," ")</f>
        <v xml:space="preserve"> </v>
      </c>
    </row>
    <row r="214" spans="1:9">
      <c r="A214" s="9" t="str">
        <f t="shared" si="6"/>
        <v xml:space="preserve"> </v>
      </c>
      <c r="B214" s="1" t="str">
        <f>IF($G214 &lt;&gt; " ",cas!A215," ")</f>
        <v xml:space="preserve"> </v>
      </c>
      <c r="C214" s="6" t="str">
        <f>IF($G214&lt;&gt;" ",INDEX(meno!$B:$B,MATCH(B214,meno!$A:$A,0),1)," ")</f>
        <v xml:space="preserve"> </v>
      </c>
      <c r="D214" s="6" t="str">
        <f>IF($G214&lt;&gt;" ",IF(INDEX(meno!$E:$E,MATCH(B214,meno!$A:$A,0),1)=0," ",INDEX(meno!$E:$E,MATCH(B214,meno!$A:$A,0),1))," ")</f>
        <v xml:space="preserve"> </v>
      </c>
      <c r="E214" s="7" t="str">
        <f>IF($B214&lt;&gt;" ",IF(INDEX(meno!$F:$F,MATCH($B214,meno!$A:$A,0),1)=0," ",UPPER(INDEX(meno!$F:$F,MATCH($B214,meno!$A:$A,0),1)))," ")</f>
        <v xml:space="preserve"> </v>
      </c>
      <c r="F214" s="18" t="str">
        <f>IF($G214&lt;&gt;" ",INDEX(meno!$D:$D,MATCH(B214,meno!$A:$A,0),1)," ")</f>
        <v xml:space="preserve"> </v>
      </c>
      <c r="G214" s="5" t="str">
        <f>IF(vysl!$H214="F",IF(HOUR(cas!$B215)=9,"DNF",IF(HOUR(cas!$B215)=8,"DQ",cas!$B215))," ")</f>
        <v xml:space="preserve"> </v>
      </c>
      <c r="H214" s="7" t="str">
        <f t="shared" si="7"/>
        <v xml:space="preserve"> </v>
      </c>
      <c r="I214" s="9" t="str">
        <f>IF($G214&lt;&gt;" ",vysl!$A214," ")</f>
        <v xml:space="preserve"> </v>
      </c>
    </row>
    <row r="215" spans="1:9">
      <c r="A215" s="9" t="str">
        <f t="shared" si="6"/>
        <v xml:space="preserve"> </v>
      </c>
      <c r="B215" s="1" t="str">
        <f>IF($G215 &lt;&gt; " ",cas!A216," ")</f>
        <v xml:space="preserve"> </v>
      </c>
      <c r="C215" s="6" t="str">
        <f>IF($G215&lt;&gt;" ",INDEX(meno!$B:$B,MATCH(B215,meno!$A:$A,0),1)," ")</f>
        <v xml:space="preserve"> </v>
      </c>
      <c r="D215" s="6" t="str">
        <f>IF($G215&lt;&gt;" ",IF(INDEX(meno!$E:$E,MATCH(B215,meno!$A:$A,0),1)=0," ",INDEX(meno!$E:$E,MATCH(B215,meno!$A:$A,0),1))," ")</f>
        <v xml:space="preserve"> </v>
      </c>
      <c r="E215" s="7" t="str">
        <f>IF($B215&lt;&gt;" ",IF(INDEX(meno!$F:$F,MATCH($B215,meno!$A:$A,0),1)=0," ",UPPER(INDEX(meno!$F:$F,MATCH($B215,meno!$A:$A,0),1)))," ")</f>
        <v xml:space="preserve"> </v>
      </c>
      <c r="F215" s="18" t="str">
        <f>IF($G215&lt;&gt;" ",INDEX(meno!$D:$D,MATCH(B215,meno!$A:$A,0),1)," ")</f>
        <v xml:space="preserve"> </v>
      </c>
      <c r="G215" s="5" t="str">
        <f>IF(vysl!$H215="F",IF(HOUR(cas!$B216)=9,"DNF",IF(HOUR(cas!$B216)=8,"DQ",cas!$B216))," ")</f>
        <v xml:space="preserve"> </v>
      </c>
      <c r="H215" s="7" t="str">
        <f t="shared" si="7"/>
        <v xml:space="preserve"> </v>
      </c>
      <c r="I215" s="9" t="str">
        <f>IF($G215&lt;&gt;" ",vysl!$A215," ")</f>
        <v xml:space="preserve"> </v>
      </c>
    </row>
    <row r="216" spans="1:9">
      <c r="A216" s="9" t="str">
        <f t="shared" si="6"/>
        <v xml:space="preserve"> </v>
      </c>
      <c r="B216" s="1" t="str">
        <f>IF($G216 &lt;&gt; " ",cas!A217," ")</f>
        <v xml:space="preserve"> </v>
      </c>
      <c r="C216" s="6" t="str">
        <f>IF($G216&lt;&gt;" ",INDEX(meno!$B:$B,MATCH(B216,meno!$A:$A,0),1)," ")</f>
        <v xml:space="preserve"> </v>
      </c>
      <c r="D216" s="6" t="str">
        <f>IF($G216&lt;&gt;" ",IF(INDEX(meno!$E:$E,MATCH(B216,meno!$A:$A,0),1)=0," ",INDEX(meno!$E:$E,MATCH(B216,meno!$A:$A,0),1))," ")</f>
        <v xml:space="preserve"> </v>
      </c>
      <c r="E216" s="7" t="str">
        <f>IF($B216&lt;&gt;" ",IF(INDEX(meno!$F:$F,MATCH($B216,meno!$A:$A,0),1)=0," ",UPPER(INDEX(meno!$F:$F,MATCH($B216,meno!$A:$A,0),1)))," ")</f>
        <v xml:space="preserve"> </v>
      </c>
      <c r="F216" s="18" t="str">
        <f>IF($G216&lt;&gt;" ",INDEX(meno!$D:$D,MATCH(B216,meno!$A:$A,0),1)," ")</f>
        <v xml:space="preserve"> </v>
      </c>
      <c r="G216" s="5" t="str">
        <f>IF(vysl!$H216="F",IF(HOUR(cas!$B217)=9,"DNF",IF(HOUR(cas!$B217)=8,"DQ",cas!$B217))," ")</f>
        <v xml:space="preserve"> </v>
      </c>
      <c r="H216" s="7" t="str">
        <f t="shared" si="7"/>
        <v xml:space="preserve"> </v>
      </c>
      <c r="I216" s="9" t="str">
        <f>IF($G216&lt;&gt;" ",vysl!$A216," ")</f>
        <v xml:space="preserve"> </v>
      </c>
    </row>
    <row r="217" spans="1:9">
      <c r="A217" s="9" t="str">
        <f t="shared" si="6"/>
        <v xml:space="preserve"> </v>
      </c>
      <c r="B217" s="1" t="str">
        <f>IF($G217 &lt;&gt; " ",cas!A218," ")</f>
        <v xml:space="preserve"> </v>
      </c>
      <c r="C217" s="6" t="str">
        <f>IF($G217&lt;&gt;" ",INDEX(meno!$B:$B,MATCH(B217,meno!$A:$A,0),1)," ")</f>
        <v xml:space="preserve"> </v>
      </c>
      <c r="D217" s="6" t="str">
        <f>IF($G217&lt;&gt;" ",IF(INDEX(meno!$E:$E,MATCH(B217,meno!$A:$A,0),1)=0," ",INDEX(meno!$E:$E,MATCH(B217,meno!$A:$A,0),1))," ")</f>
        <v xml:space="preserve"> </v>
      </c>
      <c r="E217" s="7" t="str">
        <f>IF($B217&lt;&gt;" ",IF(INDEX(meno!$F:$F,MATCH($B217,meno!$A:$A,0),1)=0," ",UPPER(INDEX(meno!$F:$F,MATCH($B217,meno!$A:$A,0),1)))," ")</f>
        <v xml:space="preserve"> </v>
      </c>
      <c r="F217" s="18" t="str">
        <f>IF($G217&lt;&gt;" ",INDEX(meno!$D:$D,MATCH(B217,meno!$A:$A,0),1)," ")</f>
        <v xml:space="preserve"> </v>
      </c>
      <c r="G217" s="5" t="str">
        <f>IF(vysl!$H217="F",IF(HOUR(cas!$B218)=9,"DNF",IF(HOUR(cas!$B218)=8,"DQ",cas!$B218))," ")</f>
        <v xml:space="preserve"> </v>
      </c>
      <c r="H217" s="7" t="str">
        <f t="shared" si="7"/>
        <v xml:space="preserve"> </v>
      </c>
      <c r="I217" s="9" t="str">
        <f>IF($G217&lt;&gt;" ",vysl!$A217," ")</f>
        <v xml:space="preserve"> </v>
      </c>
    </row>
    <row r="218" spans="1:9">
      <c r="A218" s="9" t="str">
        <f t="shared" si="6"/>
        <v xml:space="preserve"> </v>
      </c>
      <c r="B218" s="1" t="str">
        <f>IF($G218 &lt;&gt; " ",cas!A219," ")</f>
        <v xml:space="preserve"> </v>
      </c>
      <c r="C218" s="6" t="str">
        <f>IF($G218&lt;&gt;" ",INDEX(meno!$B:$B,MATCH(B218,meno!$A:$A,0),1)," ")</f>
        <v xml:space="preserve"> </v>
      </c>
      <c r="D218" s="6" t="str">
        <f>IF($G218&lt;&gt;" ",IF(INDEX(meno!$E:$E,MATCH(B218,meno!$A:$A,0),1)=0," ",INDEX(meno!$E:$E,MATCH(B218,meno!$A:$A,0),1))," ")</f>
        <v xml:space="preserve"> </v>
      </c>
      <c r="E218" s="7" t="str">
        <f>IF($B218&lt;&gt;" ",IF(INDEX(meno!$F:$F,MATCH($B218,meno!$A:$A,0),1)=0," ",UPPER(INDEX(meno!$F:$F,MATCH($B218,meno!$A:$A,0),1)))," ")</f>
        <v xml:space="preserve"> </v>
      </c>
      <c r="F218" s="18" t="str">
        <f>IF($G218&lt;&gt;" ",INDEX(meno!$D:$D,MATCH(B218,meno!$A:$A,0),1)," ")</f>
        <v xml:space="preserve"> </v>
      </c>
      <c r="G218" s="5" t="str">
        <f>IF(vysl!$H218="F",IF(HOUR(cas!$B219)=9,"DNF",IF(HOUR(cas!$B219)=8,"DQ",cas!$B219))," ")</f>
        <v xml:space="preserve"> </v>
      </c>
      <c r="H218" s="7" t="str">
        <f t="shared" si="7"/>
        <v xml:space="preserve"> </v>
      </c>
      <c r="I218" s="9" t="str">
        <f>IF($G218&lt;&gt;" ",vysl!$A218," ")</f>
        <v xml:space="preserve"> </v>
      </c>
    </row>
    <row r="219" spans="1:9">
      <c r="A219" s="9" t="str">
        <f t="shared" si="6"/>
        <v xml:space="preserve"> </v>
      </c>
      <c r="B219" s="1" t="str">
        <f>IF($G219 &lt;&gt; " ",cas!A220," ")</f>
        <v xml:space="preserve"> </v>
      </c>
      <c r="C219" s="6" t="str">
        <f>IF($G219&lt;&gt;" ",INDEX(meno!$B:$B,MATCH(B219,meno!$A:$A,0),1)," ")</f>
        <v xml:space="preserve"> </v>
      </c>
      <c r="D219" s="6" t="str">
        <f>IF($G219&lt;&gt;" ",IF(INDEX(meno!$E:$E,MATCH(B219,meno!$A:$A,0),1)=0," ",INDEX(meno!$E:$E,MATCH(B219,meno!$A:$A,0),1))," ")</f>
        <v xml:space="preserve"> </v>
      </c>
      <c r="E219" s="7" t="str">
        <f>IF($B219&lt;&gt;" ",IF(INDEX(meno!$F:$F,MATCH($B219,meno!$A:$A,0),1)=0," ",UPPER(INDEX(meno!$F:$F,MATCH($B219,meno!$A:$A,0),1)))," ")</f>
        <v xml:space="preserve"> </v>
      </c>
      <c r="F219" s="18" t="str">
        <f>IF($G219&lt;&gt;" ",INDEX(meno!$D:$D,MATCH(B219,meno!$A:$A,0),1)," ")</f>
        <v xml:space="preserve"> </v>
      </c>
      <c r="G219" s="5" t="str">
        <f>IF(vysl!$H219="F",IF(HOUR(cas!$B220)=9,"DNF",IF(HOUR(cas!$B220)=8,"DQ",cas!$B220))," ")</f>
        <v xml:space="preserve"> </v>
      </c>
      <c r="H219" s="7" t="str">
        <f t="shared" si="7"/>
        <v xml:space="preserve"> </v>
      </c>
      <c r="I219" s="9" t="str">
        <f>IF($G219&lt;&gt;" ",vysl!$A219," ")</f>
        <v xml:space="preserve"> </v>
      </c>
    </row>
    <row r="220" spans="1:9">
      <c r="A220" s="9" t="str">
        <f t="shared" si="6"/>
        <v xml:space="preserve"> </v>
      </c>
      <c r="B220" s="1" t="str">
        <f>IF($G220 &lt;&gt; " ",cas!A221," ")</f>
        <v xml:space="preserve"> </v>
      </c>
      <c r="C220" s="6" t="str">
        <f>IF($G220&lt;&gt;" ",INDEX(meno!$B:$B,MATCH(B220,meno!$A:$A,0),1)," ")</f>
        <v xml:space="preserve"> </v>
      </c>
      <c r="D220" s="6" t="str">
        <f>IF($G220&lt;&gt;" ",IF(INDEX(meno!$E:$E,MATCH(B220,meno!$A:$A,0),1)=0," ",INDEX(meno!$E:$E,MATCH(B220,meno!$A:$A,0),1))," ")</f>
        <v xml:space="preserve"> </v>
      </c>
      <c r="E220" s="7" t="str">
        <f>IF($B220&lt;&gt;" ",IF(INDEX(meno!$F:$F,MATCH($B220,meno!$A:$A,0),1)=0," ",UPPER(INDEX(meno!$F:$F,MATCH($B220,meno!$A:$A,0),1)))," ")</f>
        <v xml:space="preserve"> </v>
      </c>
      <c r="F220" s="18" t="str">
        <f>IF($G220&lt;&gt;" ",INDEX(meno!$D:$D,MATCH(B220,meno!$A:$A,0),1)," ")</f>
        <v xml:space="preserve"> </v>
      </c>
      <c r="G220" s="5" t="str">
        <f>IF(vysl!$H220="F",IF(HOUR(cas!$B221)=9,"DNF",IF(HOUR(cas!$B221)=8,"DQ",cas!$B221))," ")</f>
        <v xml:space="preserve"> </v>
      </c>
      <c r="H220" s="7" t="str">
        <f t="shared" si="7"/>
        <v xml:space="preserve"> </v>
      </c>
      <c r="I220" s="9" t="str">
        <f>IF($G220&lt;&gt;" ",vysl!$A220," ")</f>
        <v xml:space="preserve"> </v>
      </c>
    </row>
    <row r="221" spans="1:9">
      <c r="A221" s="9" t="str">
        <f t="shared" si="6"/>
        <v xml:space="preserve"> </v>
      </c>
      <c r="B221" s="1" t="str">
        <f>IF($G221 &lt;&gt; " ",cas!A222," ")</f>
        <v xml:space="preserve"> </v>
      </c>
      <c r="C221" s="6" t="str">
        <f>IF($G221&lt;&gt;" ",INDEX(meno!$B:$B,MATCH(B221,meno!$A:$A,0),1)," ")</f>
        <v xml:space="preserve"> </v>
      </c>
      <c r="D221" s="6" t="str">
        <f>IF($G221&lt;&gt;" ",IF(INDEX(meno!$E:$E,MATCH(B221,meno!$A:$A,0),1)=0," ",INDEX(meno!$E:$E,MATCH(B221,meno!$A:$A,0),1))," ")</f>
        <v xml:space="preserve"> </v>
      </c>
      <c r="E221" s="7" t="str">
        <f>IF($B221&lt;&gt;" ",IF(INDEX(meno!$F:$F,MATCH($B221,meno!$A:$A,0),1)=0," ",UPPER(INDEX(meno!$F:$F,MATCH($B221,meno!$A:$A,0),1)))," ")</f>
        <v xml:space="preserve"> </v>
      </c>
      <c r="F221" s="18" t="str">
        <f>IF($G221&lt;&gt;" ",INDEX(meno!$D:$D,MATCH(B221,meno!$A:$A,0),1)," ")</f>
        <v xml:space="preserve"> </v>
      </c>
      <c r="G221" s="5" t="str">
        <f>IF(vysl!$H221="F",IF(HOUR(cas!$B222)=9,"DNF",IF(HOUR(cas!$B222)=8,"DQ",cas!$B222))," ")</f>
        <v xml:space="preserve"> </v>
      </c>
      <c r="H221" s="7" t="str">
        <f t="shared" si="7"/>
        <v xml:space="preserve"> </v>
      </c>
      <c r="I221" s="9" t="str">
        <f>IF($G221&lt;&gt;" ",vysl!$A221," ")</f>
        <v xml:space="preserve"> </v>
      </c>
    </row>
    <row r="222" spans="1:9">
      <c r="A222" s="9" t="str">
        <f t="shared" si="6"/>
        <v xml:space="preserve"> </v>
      </c>
      <c r="B222" s="1" t="str">
        <f>IF($G222 &lt;&gt; " ",cas!A223," ")</f>
        <v xml:space="preserve"> </v>
      </c>
      <c r="C222" s="6" t="str">
        <f>IF($G222&lt;&gt;" ",INDEX(meno!$B:$B,MATCH(B222,meno!$A:$A,0),1)," ")</f>
        <v xml:space="preserve"> </v>
      </c>
      <c r="D222" s="6" t="str">
        <f>IF($G222&lt;&gt;" ",IF(INDEX(meno!$E:$E,MATCH(B222,meno!$A:$A,0),1)=0," ",INDEX(meno!$E:$E,MATCH(B222,meno!$A:$A,0),1))," ")</f>
        <v xml:space="preserve"> </v>
      </c>
      <c r="E222" s="7" t="str">
        <f>IF($B222&lt;&gt;" ",IF(INDEX(meno!$F:$F,MATCH($B222,meno!$A:$A,0),1)=0," ",UPPER(INDEX(meno!$F:$F,MATCH($B222,meno!$A:$A,0),1)))," ")</f>
        <v xml:space="preserve"> </v>
      </c>
      <c r="F222" s="18" t="str">
        <f>IF($G222&lt;&gt;" ",INDEX(meno!$D:$D,MATCH(B222,meno!$A:$A,0),1)," ")</f>
        <v xml:space="preserve"> </v>
      </c>
      <c r="G222" s="5" t="str">
        <f>IF(vysl!$H222="F",IF(HOUR(cas!$B223)=9,"DNF",IF(HOUR(cas!$B223)=8,"DQ",cas!$B223))," ")</f>
        <v xml:space="preserve"> </v>
      </c>
      <c r="H222" s="7" t="str">
        <f t="shared" si="7"/>
        <v xml:space="preserve"> </v>
      </c>
      <c r="I222" s="9" t="str">
        <f>IF($G222&lt;&gt;" ",vysl!$A222," ")</f>
        <v xml:space="preserve"> </v>
      </c>
    </row>
    <row r="223" spans="1:9">
      <c r="A223" s="9" t="str">
        <f t="shared" si="6"/>
        <v xml:space="preserve"> </v>
      </c>
      <c r="B223" s="1" t="str">
        <f>IF($G223 &lt;&gt; " ",cas!A224," ")</f>
        <v xml:space="preserve"> </v>
      </c>
      <c r="C223" s="6" t="str">
        <f>IF($G223&lt;&gt;" ",INDEX(meno!$B:$B,MATCH(B223,meno!$A:$A,0),1)," ")</f>
        <v xml:space="preserve"> </v>
      </c>
      <c r="D223" s="6" t="str">
        <f>IF($G223&lt;&gt;" ",IF(INDEX(meno!$E:$E,MATCH(B223,meno!$A:$A,0),1)=0," ",INDEX(meno!$E:$E,MATCH(B223,meno!$A:$A,0),1))," ")</f>
        <v xml:space="preserve"> </v>
      </c>
      <c r="E223" s="7" t="str">
        <f>IF($B223&lt;&gt;" ",IF(INDEX(meno!$F:$F,MATCH($B223,meno!$A:$A,0),1)=0," ",UPPER(INDEX(meno!$F:$F,MATCH($B223,meno!$A:$A,0),1)))," ")</f>
        <v xml:space="preserve"> </v>
      </c>
      <c r="F223" s="18" t="str">
        <f>IF($G223&lt;&gt;" ",INDEX(meno!$D:$D,MATCH(B223,meno!$A:$A,0),1)," ")</f>
        <v xml:space="preserve"> </v>
      </c>
      <c r="G223" s="5" t="str">
        <f>IF(vysl!$H223="F",IF(HOUR(cas!$B224)=9,"DNF",IF(HOUR(cas!$B224)=8,"DQ",cas!$B224))," ")</f>
        <v xml:space="preserve"> </v>
      </c>
      <c r="H223" s="7" t="str">
        <f t="shared" si="7"/>
        <v xml:space="preserve"> </v>
      </c>
      <c r="I223" s="9" t="str">
        <f>IF($G223&lt;&gt;" ",vysl!$A223," ")</f>
        <v xml:space="preserve"> </v>
      </c>
    </row>
    <row r="224" spans="1:9">
      <c r="A224" s="9" t="str">
        <f t="shared" si="6"/>
        <v xml:space="preserve"> </v>
      </c>
      <c r="B224" s="1" t="str">
        <f>IF($G224 &lt;&gt; " ",cas!A225," ")</f>
        <v xml:space="preserve"> </v>
      </c>
      <c r="C224" s="6" t="str">
        <f>IF($G224&lt;&gt;" ",INDEX(meno!$B:$B,MATCH(B224,meno!$A:$A,0),1)," ")</f>
        <v xml:space="preserve"> </v>
      </c>
      <c r="D224" s="6" t="str">
        <f>IF($G224&lt;&gt;" ",IF(INDEX(meno!$E:$E,MATCH(B224,meno!$A:$A,0),1)=0," ",INDEX(meno!$E:$E,MATCH(B224,meno!$A:$A,0),1))," ")</f>
        <v xml:space="preserve"> </v>
      </c>
      <c r="E224" s="7" t="str">
        <f>IF($B224&lt;&gt;" ",IF(INDEX(meno!$F:$F,MATCH($B224,meno!$A:$A,0),1)=0," ",UPPER(INDEX(meno!$F:$F,MATCH($B224,meno!$A:$A,0),1)))," ")</f>
        <v xml:space="preserve"> </v>
      </c>
      <c r="F224" s="18" t="str">
        <f>IF($G224&lt;&gt;" ",INDEX(meno!$D:$D,MATCH(B224,meno!$A:$A,0),1)," ")</f>
        <v xml:space="preserve"> </v>
      </c>
      <c r="G224" s="5" t="str">
        <f>IF(vysl!$H224="F",IF(HOUR(cas!$B225)=9,"DNF",IF(HOUR(cas!$B225)=8,"DQ",cas!$B225))," ")</f>
        <v xml:space="preserve"> </v>
      </c>
      <c r="H224" s="7" t="str">
        <f t="shared" si="7"/>
        <v xml:space="preserve"> </v>
      </c>
      <c r="I224" s="9" t="str">
        <f>IF($G224&lt;&gt;" ",vysl!$A224," ")</f>
        <v xml:space="preserve"> </v>
      </c>
    </row>
    <row r="225" spans="1:9">
      <c r="A225" s="9" t="str">
        <f t="shared" si="6"/>
        <v xml:space="preserve"> </v>
      </c>
      <c r="B225" s="1" t="str">
        <f>IF($G225 &lt;&gt; " ",cas!A226," ")</f>
        <v xml:space="preserve"> </v>
      </c>
      <c r="C225" s="6" t="str">
        <f>IF($G225&lt;&gt;" ",INDEX(meno!$B:$B,MATCH(B225,meno!$A:$A,0),1)," ")</f>
        <v xml:space="preserve"> </v>
      </c>
      <c r="D225" s="6" t="str">
        <f>IF($G225&lt;&gt;" ",IF(INDEX(meno!$E:$E,MATCH(B225,meno!$A:$A,0),1)=0," ",INDEX(meno!$E:$E,MATCH(B225,meno!$A:$A,0),1))," ")</f>
        <v xml:space="preserve"> </v>
      </c>
      <c r="E225" s="7" t="str">
        <f>IF($B225&lt;&gt;" ",IF(INDEX(meno!$F:$F,MATCH($B225,meno!$A:$A,0),1)=0," ",UPPER(INDEX(meno!$F:$F,MATCH($B225,meno!$A:$A,0),1)))," ")</f>
        <v xml:space="preserve"> </v>
      </c>
      <c r="F225" s="18" t="str">
        <f>IF($G225&lt;&gt;" ",INDEX(meno!$D:$D,MATCH(B225,meno!$A:$A,0),1)," ")</f>
        <v xml:space="preserve"> </v>
      </c>
      <c r="G225" s="5" t="str">
        <f>IF(vysl!$H225="F",IF(HOUR(cas!$B226)=9,"DNF",IF(HOUR(cas!$B226)=8,"DQ",cas!$B226))," ")</f>
        <v xml:space="preserve"> </v>
      </c>
      <c r="H225" s="7" t="str">
        <f t="shared" si="7"/>
        <v xml:space="preserve"> </v>
      </c>
      <c r="I225" s="9" t="str">
        <f>IF($G225&lt;&gt;" ",vysl!$A225," ")</f>
        <v xml:space="preserve"> </v>
      </c>
    </row>
    <row r="226" spans="1:9">
      <c r="A226" s="9" t="str">
        <f t="shared" si="6"/>
        <v xml:space="preserve"> </v>
      </c>
      <c r="B226" s="1" t="str">
        <f>IF($G226 &lt;&gt; " ",cas!A227," ")</f>
        <v xml:space="preserve"> </v>
      </c>
      <c r="C226" s="6" t="str">
        <f>IF($G226&lt;&gt;" ",INDEX(meno!$B:$B,MATCH(B226,meno!$A:$A,0),1)," ")</f>
        <v xml:space="preserve"> </v>
      </c>
      <c r="D226" s="6" t="str">
        <f>IF($G226&lt;&gt;" ",IF(INDEX(meno!$E:$E,MATCH(B226,meno!$A:$A,0),1)=0," ",INDEX(meno!$E:$E,MATCH(B226,meno!$A:$A,0),1))," ")</f>
        <v xml:space="preserve"> </v>
      </c>
      <c r="E226" s="7" t="str">
        <f>IF($B226&lt;&gt;" ",IF(INDEX(meno!$F:$F,MATCH($B226,meno!$A:$A,0),1)=0," ",UPPER(INDEX(meno!$F:$F,MATCH($B226,meno!$A:$A,0),1)))," ")</f>
        <v xml:space="preserve"> </v>
      </c>
      <c r="F226" s="18" t="str">
        <f>IF($G226&lt;&gt;" ",INDEX(meno!$D:$D,MATCH(B226,meno!$A:$A,0),1)," ")</f>
        <v xml:space="preserve"> </v>
      </c>
      <c r="G226" s="5" t="str">
        <f>IF(vysl!$H226="F",IF(HOUR(cas!$B227)=9,"DNF",IF(HOUR(cas!$B227)=8,"DQ",cas!$B227))," ")</f>
        <v xml:space="preserve"> </v>
      </c>
      <c r="H226" s="7" t="str">
        <f t="shared" si="7"/>
        <v xml:space="preserve"> </v>
      </c>
      <c r="I226" s="9" t="str">
        <f>IF($G226&lt;&gt;" ",vysl!$A226," ")</f>
        <v xml:space="preserve"> </v>
      </c>
    </row>
    <row r="227" spans="1:9">
      <c r="A227" s="9" t="str">
        <f t="shared" si="6"/>
        <v xml:space="preserve"> </v>
      </c>
      <c r="B227" s="1" t="str">
        <f>IF($G227 &lt;&gt; " ",cas!A228," ")</f>
        <v xml:space="preserve"> </v>
      </c>
      <c r="C227" s="6" t="str">
        <f>IF($G227&lt;&gt;" ",INDEX(meno!$B:$B,MATCH(B227,meno!$A:$A,0),1)," ")</f>
        <v xml:space="preserve"> </v>
      </c>
      <c r="D227" s="6" t="str">
        <f>IF($G227&lt;&gt;" ",IF(INDEX(meno!$E:$E,MATCH(B227,meno!$A:$A,0),1)=0," ",INDEX(meno!$E:$E,MATCH(B227,meno!$A:$A,0),1))," ")</f>
        <v xml:space="preserve"> </v>
      </c>
      <c r="E227" s="7" t="str">
        <f>IF($B227&lt;&gt;" ",IF(INDEX(meno!$F:$F,MATCH($B227,meno!$A:$A,0),1)=0," ",UPPER(INDEX(meno!$F:$F,MATCH($B227,meno!$A:$A,0),1)))," ")</f>
        <v xml:space="preserve"> </v>
      </c>
      <c r="F227" s="18" t="str">
        <f>IF($G227&lt;&gt;" ",INDEX(meno!$D:$D,MATCH(B227,meno!$A:$A,0),1)," ")</f>
        <v xml:space="preserve"> </v>
      </c>
      <c r="G227" s="5" t="str">
        <f>IF(vysl!$H227="F",IF(HOUR(cas!$B228)=9,"DNF",IF(HOUR(cas!$B228)=8,"DQ",cas!$B228))," ")</f>
        <v xml:space="preserve"> </v>
      </c>
      <c r="H227" s="7" t="str">
        <f t="shared" si="7"/>
        <v xml:space="preserve"> </v>
      </c>
      <c r="I227" s="9" t="str">
        <f>IF($G227&lt;&gt;" ",vysl!$A227," ")</f>
        <v xml:space="preserve"> </v>
      </c>
    </row>
    <row r="228" spans="1:9">
      <c r="A228" s="9" t="str">
        <f t="shared" si="6"/>
        <v xml:space="preserve"> </v>
      </c>
      <c r="B228" s="1" t="str">
        <f>IF($G228 &lt;&gt; " ",cas!A229," ")</f>
        <v xml:space="preserve"> </v>
      </c>
      <c r="C228" s="6" t="str">
        <f>IF($G228&lt;&gt;" ",INDEX(meno!$B:$B,MATCH(B228,meno!$A:$A,0),1)," ")</f>
        <v xml:space="preserve"> </v>
      </c>
      <c r="D228" s="6" t="str">
        <f>IF($G228&lt;&gt;" ",IF(INDEX(meno!$E:$E,MATCH(B228,meno!$A:$A,0),1)=0," ",INDEX(meno!$E:$E,MATCH(B228,meno!$A:$A,0),1))," ")</f>
        <v xml:space="preserve"> </v>
      </c>
      <c r="E228" s="7" t="str">
        <f>IF($B228&lt;&gt;" ",IF(INDEX(meno!$F:$F,MATCH($B228,meno!$A:$A,0),1)=0," ",UPPER(INDEX(meno!$F:$F,MATCH($B228,meno!$A:$A,0),1)))," ")</f>
        <v xml:space="preserve"> </v>
      </c>
      <c r="F228" s="18" t="str">
        <f>IF($G228&lt;&gt;" ",INDEX(meno!$D:$D,MATCH(B228,meno!$A:$A,0),1)," ")</f>
        <v xml:space="preserve"> </v>
      </c>
      <c r="G228" s="5" t="str">
        <f>IF(vysl!$H228="F",IF(HOUR(cas!$B229)=9,"DNF",IF(HOUR(cas!$B229)=8,"DQ",cas!$B229))," ")</f>
        <v xml:space="preserve"> </v>
      </c>
      <c r="H228" s="7" t="str">
        <f t="shared" si="7"/>
        <v xml:space="preserve"> </v>
      </c>
      <c r="I228" s="9" t="str">
        <f>IF($G228&lt;&gt;" ",vysl!$A228," ")</f>
        <v xml:space="preserve"> </v>
      </c>
    </row>
    <row r="229" spans="1:9">
      <c r="A229" s="9" t="str">
        <f t="shared" si="6"/>
        <v xml:space="preserve"> </v>
      </c>
      <c r="B229" s="1" t="str">
        <f>IF($G229 &lt;&gt; " ",cas!A230," ")</f>
        <v xml:space="preserve"> </v>
      </c>
      <c r="C229" s="6" t="str">
        <f>IF($G229&lt;&gt;" ",INDEX(meno!$B:$B,MATCH(B229,meno!$A:$A,0),1)," ")</f>
        <v xml:space="preserve"> </v>
      </c>
      <c r="D229" s="6" t="str">
        <f>IF($G229&lt;&gt;" ",IF(INDEX(meno!$E:$E,MATCH(B229,meno!$A:$A,0),1)=0," ",INDEX(meno!$E:$E,MATCH(B229,meno!$A:$A,0),1))," ")</f>
        <v xml:space="preserve"> </v>
      </c>
      <c r="E229" s="7" t="str">
        <f>IF($B229&lt;&gt;" ",IF(INDEX(meno!$F:$F,MATCH($B229,meno!$A:$A,0),1)=0," ",UPPER(INDEX(meno!$F:$F,MATCH($B229,meno!$A:$A,0),1)))," ")</f>
        <v xml:space="preserve"> </v>
      </c>
      <c r="F229" s="18" t="str">
        <f>IF($G229&lt;&gt;" ",INDEX(meno!$D:$D,MATCH(B229,meno!$A:$A,0),1)," ")</f>
        <v xml:space="preserve"> </v>
      </c>
      <c r="G229" s="5" t="str">
        <f>IF(vysl!$H229="F",IF(HOUR(cas!$B230)=9,"DNF",IF(HOUR(cas!$B230)=8,"DQ",cas!$B230))," ")</f>
        <v xml:space="preserve"> </v>
      </c>
      <c r="H229" s="7" t="str">
        <f t="shared" si="7"/>
        <v xml:space="preserve"> </v>
      </c>
      <c r="I229" s="9" t="str">
        <f>IF($G229&lt;&gt;" ",vysl!$A229," ")</f>
        <v xml:space="preserve"> </v>
      </c>
    </row>
    <row r="230" spans="1:9">
      <c r="A230" s="9" t="str">
        <f t="shared" si="6"/>
        <v xml:space="preserve"> </v>
      </c>
      <c r="B230" s="1" t="str">
        <f>IF($G230 &lt;&gt; " ",cas!A231," ")</f>
        <v xml:space="preserve"> </v>
      </c>
      <c r="C230" s="6" t="str">
        <f>IF($G230&lt;&gt;" ",INDEX(meno!$B:$B,MATCH(B230,meno!$A:$A,0),1)," ")</f>
        <v xml:space="preserve"> </v>
      </c>
      <c r="D230" s="6" t="str">
        <f>IF($G230&lt;&gt;" ",IF(INDEX(meno!$E:$E,MATCH(B230,meno!$A:$A,0),1)=0," ",INDEX(meno!$E:$E,MATCH(B230,meno!$A:$A,0),1))," ")</f>
        <v xml:space="preserve"> </v>
      </c>
      <c r="E230" s="7" t="str">
        <f>IF($B230&lt;&gt;" ",IF(INDEX(meno!$F:$F,MATCH($B230,meno!$A:$A,0),1)=0," ",UPPER(INDEX(meno!$F:$F,MATCH($B230,meno!$A:$A,0),1)))," ")</f>
        <v xml:space="preserve"> </v>
      </c>
      <c r="F230" s="18" t="str">
        <f>IF($G230&lt;&gt;" ",INDEX(meno!$D:$D,MATCH(B230,meno!$A:$A,0),1)," ")</f>
        <v xml:space="preserve"> </v>
      </c>
      <c r="G230" s="5" t="str">
        <f>IF(vysl!$H230="F",IF(HOUR(cas!$B231)=9,"DNF",IF(HOUR(cas!$B231)=8,"DQ",cas!$B231))," ")</f>
        <v xml:space="preserve"> </v>
      </c>
      <c r="H230" s="7" t="str">
        <f t="shared" si="7"/>
        <v xml:space="preserve"> </v>
      </c>
      <c r="I230" s="9" t="str">
        <f>IF($G230&lt;&gt;" ",vysl!$A230," ")</f>
        <v xml:space="preserve"> </v>
      </c>
    </row>
    <row r="231" spans="1:9">
      <c r="A231" s="9" t="str">
        <f t="shared" si="6"/>
        <v xml:space="preserve"> </v>
      </c>
      <c r="B231" s="1" t="str">
        <f>IF($G231 &lt;&gt; " ",cas!A232," ")</f>
        <v xml:space="preserve"> </v>
      </c>
      <c r="C231" s="6" t="str">
        <f>IF($G231&lt;&gt;" ",INDEX(meno!$B:$B,MATCH(B231,meno!$A:$A,0),1)," ")</f>
        <v xml:space="preserve"> </v>
      </c>
      <c r="D231" s="6" t="str">
        <f>IF($G231&lt;&gt;" ",IF(INDEX(meno!$E:$E,MATCH(B231,meno!$A:$A,0),1)=0," ",INDEX(meno!$E:$E,MATCH(B231,meno!$A:$A,0),1))," ")</f>
        <v xml:space="preserve"> </v>
      </c>
      <c r="E231" s="7" t="str">
        <f>IF($B231&lt;&gt;" ",IF(INDEX(meno!$F:$F,MATCH($B231,meno!$A:$A,0),1)=0," ",UPPER(INDEX(meno!$F:$F,MATCH($B231,meno!$A:$A,0),1)))," ")</f>
        <v xml:space="preserve"> </v>
      </c>
      <c r="F231" s="18" t="str">
        <f>IF($G231&lt;&gt;" ",INDEX(meno!$D:$D,MATCH(B231,meno!$A:$A,0),1)," ")</f>
        <v xml:space="preserve"> </v>
      </c>
      <c r="G231" s="5" t="str">
        <f>IF(vysl!$H231="F",IF(HOUR(cas!$B232)=9,"DNF",IF(HOUR(cas!$B232)=8,"DQ",cas!$B232))," ")</f>
        <v xml:space="preserve"> </v>
      </c>
      <c r="H231" s="7" t="str">
        <f t="shared" si="7"/>
        <v xml:space="preserve"> </v>
      </c>
      <c r="I231" s="9" t="str">
        <f>IF($G231&lt;&gt;" ",vysl!$A231," ")</f>
        <v xml:space="preserve"> </v>
      </c>
    </row>
    <row r="232" spans="1:9">
      <c r="A232" s="9" t="str">
        <f t="shared" si="6"/>
        <v xml:space="preserve"> </v>
      </c>
      <c r="B232" s="1" t="str">
        <f>IF($G232 &lt;&gt; " ",cas!A233," ")</f>
        <v xml:space="preserve"> </v>
      </c>
      <c r="C232" s="6" t="str">
        <f>IF($G232&lt;&gt;" ",INDEX(meno!$B:$B,MATCH(B232,meno!$A:$A,0),1)," ")</f>
        <v xml:space="preserve"> </v>
      </c>
      <c r="D232" s="6" t="str">
        <f>IF($G232&lt;&gt;" ",IF(INDEX(meno!$E:$E,MATCH(B232,meno!$A:$A,0),1)=0," ",INDEX(meno!$E:$E,MATCH(B232,meno!$A:$A,0),1))," ")</f>
        <v xml:space="preserve"> </v>
      </c>
      <c r="E232" s="7" t="str">
        <f>IF($B232&lt;&gt;" ",IF(INDEX(meno!$F:$F,MATCH($B232,meno!$A:$A,0),1)=0," ",UPPER(INDEX(meno!$F:$F,MATCH($B232,meno!$A:$A,0),1)))," ")</f>
        <v xml:space="preserve"> </v>
      </c>
      <c r="F232" s="18" t="str">
        <f>IF($G232&lt;&gt;" ",INDEX(meno!$D:$D,MATCH(B232,meno!$A:$A,0),1)," ")</f>
        <v xml:space="preserve"> </v>
      </c>
      <c r="G232" s="5" t="str">
        <f>IF(vysl!$H232="F",IF(HOUR(cas!$B233)=9,"DNF",IF(HOUR(cas!$B233)=8,"DQ",cas!$B233))," ")</f>
        <v xml:space="preserve"> </v>
      </c>
      <c r="H232" s="7" t="str">
        <f t="shared" si="7"/>
        <v xml:space="preserve"> </v>
      </c>
      <c r="I232" s="9" t="str">
        <f>IF($G232&lt;&gt;" ",vysl!$A232," ")</f>
        <v xml:space="preserve"> </v>
      </c>
    </row>
    <row r="233" spans="1:9">
      <c r="A233" s="9" t="str">
        <f t="shared" si="6"/>
        <v xml:space="preserve"> </v>
      </c>
      <c r="B233" s="1" t="str">
        <f>IF($G233 &lt;&gt; " ",cas!A234," ")</f>
        <v xml:space="preserve"> </v>
      </c>
      <c r="C233" s="6" t="str">
        <f>IF($G233&lt;&gt;" ",INDEX(meno!$B:$B,MATCH(B233,meno!$A:$A,0),1)," ")</f>
        <v xml:space="preserve"> </v>
      </c>
      <c r="D233" s="6" t="str">
        <f>IF($G233&lt;&gt;" ",IF(INDEX(meno!$E:$E,MATCH(B233,meno!$A:$A,0),1)=0," ",INDEX(meno!$E:$E,MATCH(B233,meno!$A:$A,0),1))," ")</f>
        <v xml:space="preserve"> </v>
      </c>
      <c r="E233" s="7" t="str">
        <f>IF($B233&lt;&gt;" ",IF(INDEX(meno!$F:$F,MATCH($B233,meno!$A:$A,0),1)=0," ",UPPER(INDEX(meno!$F:$F,MATCH($B233,meno!$A:$A,0),1)))," ")</f>
        <v xml:space="preserve"> </v>
      </c>
      <c r="F233" s="18" t="str">
        <f>IF($G233&lt;&gt;" ",INDEX(meno!$D:$D,MATCH(B233,meno!$A:$A,0),1)," ")</f>
        <v xml:space="preserve"> </v>
      </c>
      <c r="G233" s="5" t="str">
        <f>IF(vysl!$H233="F",IF(HOUR(cas!$B234)=9,"DNF",IF(HOUR(cas!$B234)=8,"DQ",cas!$B234))," ")</f>
        <v xml:space="preserve"> </v>
      </c>
      <c r="H233" s="7" t="str">
        <f t="shared" si="7"/>
        <v xml:space="preserve"> </v>
      </c>
      <c r="I233" s="9" t="str">
        <f>IF($G233&lt;&gt;" ",vysl!$A233," ")</f>
        <v xml:space="preserve"> </v>
      </c>
    </row>
    <row r="234" spans="1:9">
      <c r="A234" s="9" t="str">
        <f t="shared" si="6"/>
        <v xml:space="preserve"> </v>
      </c>
      <c r="B234" s="1" t="str">
        <f>IF($G234 &lt;&gt; " ",cas!A235," ")</f>
        <v xml:space="preserve"> </v>
      </c>
      <c r="C234" s="6" t="str">
        <f>IF($G234&lt;&gt;" ",INDEX(meno!$B:$B,MATCH(B234,meno!$A:$A,0),1)," ")</f>
        <v xml:space="preserve"> </v>
      </c>
      <c r="D234" s="6" t="str">
        <f>IF($G234&lt;&gt;" ",IF(INDEX(meno!$E:$E,MATCH(B234,meno!$A:$A,0),1)=0," ",INDEX(meno!$E:$E,MATCH(B234,meno!$A:$A,0),1))," ")</f>
        <v xml:space="preserve"> </v>
      </c>
      <c r="E234" s="7" t="str">
        <f>IF($B234&lt;&gt;" ",IF(INDEX(meno!$F:$F,MATCH($B234,meno!$A:$A,0),1)=0," ",UPPER(INDEX(meno!$F:$F,MATCH($B234,meno!$A:$A,0),1)))," ")</f>
        <v xml:space="preserve"> </v>
      </c>
      <c r="F234" s="18" t="str">
        <f>IF($G234&lt;&gt;" ",INDEX(meno!$D:$D,MATCH(B234,meno!$A:$A,0),1)," ")</f>
        <v xml:space="preserve"> </v>
      </c>
      <c r="G234" s="5" t="str">
        <f>IF(vysl!$H234="F",IF(HOUR(cas!$B235)=9,"DNF",IF(HOUR(cas!$B235)=8,"DQ",cas!$B235))," ")</f>
        <v xml:space="preserve"> </v>
      </c>
      <c r="H234" s="7" t="str">
        <f t="shared" si="7"/>
        <v xml:space="preserve"> </v>
      </c>
      <c r="I234" s="9" t="str">
        <f>IF($G234&lt;&gt;" ",vysl!$A234," ")</f>
        <v xml:space="preserve"> </v>
      </c>
    </row>
    <row r="235" spans="1:9">
      <c r="A235" s="9" t="str">
        <f t="shared" si="6"/>
        <v xml:space="preserve"> </v>
      </c>
      <c r="B235" s="1" t="str">
        <f>IF($G235 &lt;&gt; " ",cas!A236," ")</f>
        <v xml:space="preserve"> </v>
      </c>
      <c r="C235" s="6" t="str">
        <f>IF($G235&lt;&gt;" ",INDEX(meno!$B:$B,MATCH(B235,meno!$A:$A,0),1)," ")</f>
        <v xml:space="preserve"> </v>
      </c>
      <c r="D235" s="6" t="str">
        <f>IF($G235&lt;&gt;" ",IF(INDEX(meno!$E:$E,MATCH(B235,meno!$A:$A,0),1)=0," ",INDEX(meno!$E:$E,MATCH(B235,meno!$A:$A,0),1))," ")</f>
        <v xml:space="preserve"> </v>
      </c>
      <c r="E235" s="7" t="str">
        <f>IF($B235&lt;&gt;" ",IF(INDEX(meno!$F:$F,MATCH($B235,meno!$A:$A,0),1)=0," ",UPPER(INDEX(meno!$F:$F,MATCH($B235,meno!$A:$A,0),1)))," ")</f>
        <v xml:space="preserve"> </v>
      </c>
      <c r="F235" s="18" t="str">
        <f>IF($G235&lt;&gt;" ",INDEX(meno!$D:$D,MATCH(B235,meno!$A:$A,0),1)," ")</f>
        <v xml:space="preserve"> </v>
      </c>
      <c r="G235" s="5" t="str">
        <f>IF(vysl!$H235="F",IF(HOUR(cas!$B236)=9,"DNF",IF(HOUR(cas!$B236)=8,"DQ",cas!$B236))," ")</f>
        <v xml:space="preserve"> </v>
      </c>
      <c r="H235" s="7" t="str">
        <f t="shared" si="7"/>
        <v xml:space="preserve"> </v>
      </c>
      <c r="I235" s="9" t="str">
        <f>IF($G235&lt;&gt;" ",vysl!$A235," ")</f>
        <v xml:space="preserve"> </v>
      </c>
    </row>
    <row r="236" spans="1:9">
      <c r="A236" s="9" t="str">
        <f t="shared" si="6"/>
        <v xml:space="preserve"> </v>
      </c>
      <c r="B236" s="1" t="str">
        <f>IF($G236 &lt;&gt; " ",cas!A237," ")</f>
        <v xml:space="preserve"> </v>
      </c>
      <c r="C236" s="6" t="str">
        <f>IF($G236&lt;&gt;" ",INDEX(meno!$B:$B,MATCH(B236,meno!$A:$A,0),1)," ")</f>
        <v xml:space="preserve"> </v>
      </c>
      <c r="D236" s="6" t="str">
        <f>IF($G236&lt;&gt;" ",IF(INDEX(meno!$E:$E,MATCH(B236,meno!$A:$A,0),1)=0," ",INDEX(meno!$E:$E,MATCH(B236,meno!$A:$A,0),1))," ")</f>
        <v xml:space="preserve"> </v>
      </c>
      <c r="E236" s="7" t="str">
        <f>IF($B236&lt;&gt;" ",IF(INDEX(meno!$F:$F,MATCH($B236,meno!$A:$A,0),1)=0," ",UPPER(INDEX(meno!$F:$F,MATCH($B236,meno!$A:$A,0),1)))," ")</f>
        <v xml:space="preserve"> </v>
      </c>
      <c r="F236" s="18" t="str">
        <f>IF($G236&lt;&gt;" ",INDEX(meno!$D:$D,MATCH(B236,meno!$A:$A,0),1)," ")</f>
        <v xml:space="preserve"> </v>
      </c>
      <c r="G236" s="5" t="str">
        <f>IF(vysl!$H236="F",IF(HOUR(cas!$B237)=9,"DNF",IF(HOUR(cas!$B237)=8,"DQ",cas!$B237))," ")</f>
        <v xml:space="preserve"> </v>
      </c>
      <c r="H236" s="7" t="str">
        <f t="shared" si="7"/>
        <v xml:space="preserve"> </v>
      </c>
      <c r="I236" s="9" t="str">
        <f>IF($G236&lt;&gt;" ",vysl!$A236," ")</f>
        <v xml:space="preserve"> </v>
      </c>
    </row>
    <row r="237" spans="1:9">
      <c r="A237" s="9" t="str">
        <f t="shared" si="6"/>
        <v xml:space="preserve"> </v>
      </c>
      <c r="B237" s="1" t="str">
        <f>IF($G237 &lt;&gt; " ",cas!A238," ")</f>
        <v xml:space="preserve"> </v>
      </c>
      <c r="C237" s="6" t="str">
        <f>IF($G237&lt;&gt;" ",INDEX(meno!$B:$B,MATCH(B237,meno!$A:$A,0),1)," ")</f>
        <v xml:space="preserve"> </v>
      </c>
      <c r="D237" s="6" t="str">
        <f>IF($G237&lt;&gt;" ",IF(INDEX(meno!$E:$E,MATCH(B237,meno!$A:$A,0),1)=0," ",INDEX(meno!$E:$E,MATCH(B237,meno!$A:$A,0),1))," ")</f>
        <v xml:space="preserve"> </v>
      </c>
      <c r="E237" s="7" t="str">
        <f>IF($B237&lt;&gt;" ",IF(INDEX(meno!$F:$F,MATCH($B237,meno!$A:$A,0),1)=0," ",UPPER(INDEX(meno!$F:$F,MATCH($B237,meno!$A:$A,0),1)))," ")</f>
        <v xml:space="preserve"> </v>
      </c>
      <c r="F237" s="18" t="str">
        <f>IF($G237&lt;&gt;" ",INDEX(meno!$D:$D,MATCH(B237,meno!$A:$A,0),1)," ")</f>
        <v xml:space="preserve"> </v>
      </c>
      <c r="G237" s="5" t="str">
        <f>IF(vysl!$H237="F",IF(HOUR(cas!$B238)=9,"DNF",IF(HOUR(cas!$B238)=8,"DQ",cas!$B238))," ")</f>
        <v xml:space="preserve"> </v>
      </c>
      <c r="H237" s="7" t="str">
        <f t="shared" si="7"/>
        <v xml:space="preserve"> </v>
      </c>
      <c r="I237" s="9" t="str">
        <f>IF($G237&lt;&gt;" ",vysl!$A237," ")</f>
        <v xml:space="preserve"> </v>
      </c>
    </row>
    <row r="238" spans="1:9">
      <c r="A238" s="9" t="str">
        <f t="shared" si="6"/>
        <v xml:space="preserve"> </v>
      </c>
      <c r="B238" s="1" t="str">
        <f>IF($G238 &lt;&gt; " ",cas!A239," ")</f>
        <v xml:space="preserve"> </v>
      </c>
      <c r="C238" s="6" t="str">
        <f>IF($G238&lt;&gt;" ",INDEX(meno!$B:$B,MATCH(B238,meno!$A:$A,0),1)," ")</f>
        <v xml:space="preserve"> </v>
      </c>
      <c r="D238" s="6" t="str">
        <f>IF($G238&lt;&gt;" ",IF(INDEX(meno!$E:$E,MATCH(B238,meno!$A:$A,0),1)=0," ",INDEX(meno!$E:$E,MATCH(B238,meno!$A:$A,0),1))," ")</f>
        <v xml:space="preserve"> </v>
      </c>
      <c r="E238" s="7" t="str">
        <f>IF($B238&lt;&gt;" ",IF(INDEX(meno!$F:$F,MATCH($B238,meno!$A:$A,0),1)=0," ",UPPER(INDEX(meno!$F:$F,MATCH($B238,meno!$A:$A,0),1)))," ")</f>
        <v xml:space="preserve"> </v>
      </c>
      <c r="F238" s="18" t="str">
        <f>IF($G238&lt;&gt;" ",INDEX(meno!$D:$D,MATCH(B238,meno!$A:$A,0),1)," ")</f>
        <v xml:space="preserve"> </v>
      </c>
      <c r="G238" s="5" t="str">
        <f>IF(vysl!$H238="F",IF(HOUR(cas!$B239)=9,"DNF",IF(HOUR(cas!$B239)=8,"DQ",cas!$B239))," ")</f>
        <v xml:space="preserve"> </v>
      </c>
      <c r="H238" s="7" t="str">
        <f t="shared" si="7"/>
        <v xml:space="preserve"> </v>
      </c>
      <c r="I238" s="9" t="str">
        <f>IF($G238&lt;&gt;" ",vysl!$A238," ")</f>
        <v xml:space="preserve"> </v>
      </c>
    </row>
    <row r="239" spans="1:9">
      <c r="A239" s="9" t="str">
        <f t="shared" si="6"/>
        <v xml:space="preserve"> </v>
      </c>
      <c r="B239" s="1" t="str">
        <f>IF($G239 &lt;&gt; " ",cas!A240," ")</f>
        <v xml:space="preserve"> </v>
      </c>
      <c r="C239" s="6" t="str">
        <f>IF($G239&lt;&gt;" ",INDEX(meno!$B:$B,MATCH(B239,meno!$A:$A,0),1)," ")</f>
        <v xml:space="preserve"> </v>
      </c>
      <c r="D239" s="6" t="str">
        <f>IF($G239&lt;&gt;" ",IF(INDEX(meno!$E:$E,MATCH(B239,meno!$A:$A,0),1)=0," ",INDEX(meno!$E:$E,MATCH(B239,meno!$A:$A,0),1))," ")</f>
        <v xml:space="preserve"> </v>
      </c>
      <c r="E239" s="7" t="str">
        <f>IF($B239&lt;&gt;" ",IF(INDEX(meno!$F:$F,MATCH($B239,meno!$A:$A,0),1)=0," ",UPPER(INDEX(meno!$F:$F,MATCH($B239,meno!$A:$A,0),1)))," ")</f>
        <v xml:space="preserve"> </v>
      </c>
      <c r="F239" s="18" t="str">
        <f>IF($G239&lt;&gt;" ",INDEX(meno!$D:$D,MATCH(B239,meno!$A:$A,0),1)," ")</f>
        <v xml:space="preserve"> </v>
      </c>
      <c r="G239" s="5" t="str">
        <f>IF(vysl!$H239="F",IF(HOUR(cas!$B240)=9,"DNF",IF(HOUR(cas!$B240)=8,"DQ",cas!$B240))," ")</f>
        <v xml:space="preserve"> </v>
      </c>
      <c r="H239" s="7" t="str">
        <f t="shared" si="7"/>
        <v xml:space="preserve"> </v>
      </c>
      <c r="I239" s="9" t="str">
        <f>IF($G239&lt;&gt;" ",vysl!$A239," ")</f>
        <v xml:space="preserve"> </v>
      </c>
    </row>
    <row r="240" spans="1:9">
      <c r="A240" s="9" t="str">
        <f t="shared" si="6"/>
        <v xml:space="preserve"> </v>
      </c>
      <c r="B240" s="1" t="str">
        <f>IF($G240 &lt;&gt; " ",cas!A241," ")</f>
        <v xml:space="preserve"> </v>
      </c>
      <c r="C240" s="6" t="str">
        <f>IF($G240&lt;&gt;" ",INDEX(meno!$B:$B,MATCH(B240,meno!$A:$A,0),1)," ")</f>
        <v xml:space="preserve"> </v>
      </c>
      <c r="D240" s="6" t="str">
        <f>IF($G240&lt;&gt;" ",IF(INDEX(meno!$E:$E,MATCH(B240,meno!$A:$A,0),1)=0," ",INDEX(meno!$E:$E,MATCH(B240,meno!$A:$A,0),1))," ")</f>
        <v xml:space="preserve"> </v>
      </c>
      <c r="E240" s="7" t="str">
        <f>IF($B240&lt;&gt;" ",IF(INDEX(meno!$F:$F,MATCH($B240,meno!$A:$A,0),1)=0," ",UPPER(INDEX(meno!$F:$F,MATCH($B240,meno!$A:$A,0),1)))," ")</f>
        <v xml:space="preserve"> </v>
      </c>
      <c r="F240" s="18" t="str">
        <f>IF($G240&lt;&gt;" ",INDEX(meno!$D:$D,MATCH(B240,meno!$A:$A,0),1)," ")</f>
        <v xml:space="preserve"> </v>
      </c>
      <c r="G240" s="5" t="str">
        <f>IF(vysl!$H240="F",IF(HOUR(cas!$B241)=9,"DNF",IF(HOUR(cas!$B241)=8,"DQ",cas!$B241))," ")</f>
        <v xml:space="preserve"> </v>
      </c>
      <c r="H240" s="7" t="str">
        <f t="shared" si="7"/>
        <v xml:space="preserve"> </v>
      </c>
      <c r="I240" s="9" t="str">
        <f>IF($G240&lt;&gt;" ",vysl!$A240," ")</f>
        <v xml:space="preserve"> </v>
      </c>
    </row>
    <row r="241" spans="1:9">
      <c r="A241" s="9" t="str">
        <f t="shared" si="6"/>
        <v xml:space="preserve"> </v>
      </c>
      <c r="B241" s="1" t="str">
        <f>IF($G241 &lt;&gt; " ",cas!A242," ")</f>
        <v xml:space="preserve"> </v>
      </c>
      <c r="C241" s="6" t="str">
        <f>IF($G241&lt;&gt;" ",INDEX(meno!$B:$B,MATCH(B241,meno!$A:$A,0),1)," ")</f>
        <v xml:space="preserve"> </v>
      </c>
      <c r="D241" s="6" t="str">
        <f>IF($G241&lt;&gt;" ",IF(INDEX(meno!$E:$E,MATCH(B241,meno!$A:$A,0),1)=0," ",INDEX(meno!$E:$E,MATCH(B241,meno!$A:$A,0),1))," ")</f>
        <v xml:space="preserve"> </v>
      </c>
      <c r="E241" s="7" t="str">
        <f>IF($B241&lt;&gt;" ",IF(INDEX(meno!$F:$F,MATCH($B241,meno!$A:$A,0),1)=0," ",UPPER(INDEX(meno!$F:$F,MATCH($B241,meno!$A:$A,0),1)))," ")</f>
        <v xml:space="preserve"> </v>
      </c>
      <c r="F241" s="18" t="str">
        <f>IF($G241&lt;&gt;" ",INDEX(meno!$D:$D,MATCH(B241,meno!$A:$A,0),1)," ")</f>
        <v xml:space="preserve"> </v>
      </c>
      <c r="G241" s="5" t="str">
        <f>IF(vysl!$H241="F",IF(HOUR(cas!$B242)=9,"DNF",IF(HOUR(cas!$B242)=8,"DQ",cas!$B242))," ")</f>
        <v xml:space="preserve"> </v>
      </c>
      <c r="H241" s="7" t="str">
        <f t="shared" si="7"/>
        <v xml:space="preserve"> </v>
      </c>
      <c r="I241" s="9" t="str">
        <f>IF($G241&lt;&gt;" ",vysl!$A241," ")</f>
        <v xml:space="preserve"> </v>
      </c>
    </row>
    <row r="242" spans="1:9">
      <c r="A242" s="9" t="str">
        <f t="shared" si="6"/>
        <v xml:space="preserve"> </v>
      </c>
      <c r="B242" s="1" t="str">
        <f>IF($G242 &lt;&gt; " ",cas!A243," ")</f>
        <v xml:space="preserve"> </v>
      </c>
      <c r="C242" s="6" t="str">
        <f>IF($G242&lt;&gt;" ",INDEX(meno!$B:$B,MATCH(B242,meno!$A:$A,0),1)," ")</f>
        <v xml:space="preserve"> </v>
      </c>
      <c r="D242" s="6" t="str">
        <f>IF($G242&lt;&gt;" ",IF(INDEX(meno!$E:$E,MATCH(B242,meno!$A:$A,0),1)=0," ",INDEX(meno!$E:$E,MATCH(B242,meno!$A:$A,0),1))," ")</f>
        <v xml:space="preserve"> </v>
      </c>
      <c r="E242" s="7" t="str">
        <f>IF($B242&lt;&gt;" ",IF(INDEX(meno!$F:$F,MATCH($B242,meno!$A:$A,0),1)=0," ",UPPER(INDEX(meno!$F:$F,MATCH($B242,meno!$A:$A,0),1)))," ")</f>
        <v xml:space="preserve"> </v>
      </c>
      <c r="F242" s="18" t="str">
        <f>IF($G242&lt;&gt;" ",INDEX(meno!$D:$D,MATCH(B242,meno!$A:$A,0),1)," ")</f>
        <v xml:space="preserve"> </v>
      </c>
      <c r="G242" s="5" t="str">
        <f>IF(vysl!$H242="F",IF(HOUR(cas!$B243)=9,"DNF",IF(HOUR(cas!$B243)=8,"DQ",cas!$B243))," ")</f>
        <v xml:space="preserve"> </v>
      </c>
      <c r="H242" s="7" t="str">
        <f t="shared" si="7"/>
        <v xml:space="preserve"> </v>
      </c>
      <c r="I242" s="9" t="str">
        <f>IF($G242&lt;&gt;" ",vysl!$A242," ")</f>
        <v xml:space="preserve"> </v>
      </c>
    </row>
    <row r="243" spans="1:9">
      <c r="A243" s="9" t="str">
        <f t="shared" si="6"/>
        <v xml:space="preserve"> </v>
      </c>
      <c r="B243" s="1" t="str">
        <f>IF($G243 &lt;&gt; " ",cas!A244," ")</f>
        <v xml:space="preserve"> </v>
      </c>
      <c r="C243" s="6" t="str">
        <f>IF($G243&lt;&gt;" ",INDEX(meno!$B:$B,MATCH(B243,meno!$A:$A,0),1)," ")</f>
        <v xml:space="preserve"> </v>
      </c>
      <c r="D243" s="6" t="str">
        <f>IF($G243&lt;&gt;" ",IF(INDEX(meno!$E:$E,MATCH(B243,meno!$A:$A,0),1)=0," ",INDEX(meno!$E:$E,MATCH(B243,meno!$A:$A,0),1))," ")</f>
        <v xml:space="preserve"> </v>
      </c>
      <c r="E243" s="7" t="str">
        <f>IF($B243&lt;&gt;" ",IF(INDEX(meno!$F:$F,MATCH($B243,meno!$A:$A,0),1)=0," ",UPPER(INDEX(meno!$F:$F,MATCH($B243,meno!$A:$A,0),1)))," ")</f>
        <v xml:space="preserve"> </v>
      </c>
      <c r="F243" s="18" t="str">
        <f>IF($G243&lt;&gt;" ",INDEX(meno!$D:$D,MATCH(B243,meno!$A:$A,0),1)," ")</f>
        <v xml:space="preserve"> </v>
      </c>
      <c r="G243" s="5" t="str">
        <f>IF(vysl!$H243="F",IF(HOUR(cas!$B244)=9,"DNF",IF(HOUR(cas!$B244)=8,"DQ",cas!$B244))," ")</f>
        <v xml:space="preserve"> </v>
      </c>
      <c r="H243" s="7" t="str">
        <f t="shared" si="7"/>
        <v xml:space="preserve"> </v>
      </c>
      <c r="I243" s="9" t="str">
        <f>IF($G243&lt;&gt;" ",vysl!$A243," ")</f>
        <v xml:space="preserve"> </v>
      </c>
    </row>
    <row r="244" spans="1:9">
      <c r="A244" s="9" t="str">
        <f t="shared" si="6"/>
        <v xml:space="preserve"> </v>
      </c>
      <c r="B244" s="1" t="str">
        <f>IF($G244 &lt;&gt; " ",cas!A245," ")</f>
        <v xml:space="preserve"> </v>
      </c>
      <c r="C244" s="6" t="str">
        <f>IF($G244&lt;&gt;" ",INDEX(meno!$B:$B,MATCH(B244,meno!$A:$A,0),1)," ")</f>
        <v xml:space="preserve"> </v>
      </c>
      <c r="D244" s="6" t="str">
        <f>IF($G244&lt;&gt;" ",IF(INDEX(meno!$E:$E,MATCH(B244,meno!$A:$A,0),1)=0," ",INDEX(meno!$E:$E,MATCH(B244,meno!$A:$A,0),1))," ")</f>
        <v xml:space="preserve"> </v>
      </c>
      <c r="E244" s="7" t="str">
        <f>IF($B244&lt;&gt;" ",IF(INDEX(meno!$F:$F,MATCH($B244,meno!$A:$A,0),1)=0," ",UPPER(INDEX(meno!$F:$F,MATCH($B244,meno!$A:$A,0),1)))," ")</f>
        <v xml:space="preserve"> </v>
      </c>
      <c r="F244" s="18" t="str">
        <f>IF($G244&lt;&gt;" ",INDEX(meno!$D:$D,MATCH(B244,meno!$A:$A,0),1)," ")</f>
        <v xml:space="preserve"> </v>
      </c>
      <c r="G244" s="5" t="str">
        <f>IF(vysl!$H244="F",IF(HOUR(cas!$B245)=9,"DNF",IF(HOUR(cas!$B245)=8,"DQ",cas!$B245))," ")</f>
        <v xml:space="preserve"> </v>
      </c>
      <c r="H244" s="7" t="str">
        <f t="shared" si="7"/>
        <v xml:space="preserve"> </v>
      </c>
      <c r="I244" s="9" t="str">
        <f>IF($G244&lt;&gt;" ",vysl!$A244," ")</f>
        <v xml:space="preserve"> </v>
      </c>
    </row>
    <row r="245" spans="1:9">
      <c r="A245" s="9" t="str">
        <f t="shared" si="6"/>
        <v xml:space="preserve"> </v>
      </c>
      <c r="B245" s="1" t="str">
        <f>IF($G245 &lt;&gt; " ",cas!A246," ")</f>
        <v xml:space="preserve"> </v>
      </c>
      <c r="C245" s="6" t="str">
        <f>IF($G245&lt;&gt;" ",INDEX(meno!$B:$B,MATCH(B245,meno!$A:$A,0),1)," ")</f>
        <v xml:space="preserve"> </v>
      </c>
      <c r="D245" s="6" t="str">
        <f>IF($G245&lt;&gt;" ",IF(INDEX(meno!$E:$E,MATCH(B245,meno!$A:$A,0),1)=0," ",INDEX(meno!$E:$E,MATCH(B245,meno!$A:$A,0),1))," ")</f>
        <v xml:space="preserve"> </v>
      </c>
      <c r="E245" s="7" t="str">
        <f>IF($B245&lt;&gt;" ",IF(INDEX(meno!$F:$F,MATCH($B245,meno!$A:$A,0),1)=0," ",UPPER(INDEX(meno!$F:$F,MATCH($B245,meno!$A:$A,0),1)))," ")</f>
        <v xml:space="preserve"> </v>
      </c>
      <c r="F245" s="18" t="str">
        <f>IF($G245&lt;&gt;" ",INDEX(meno!$D:$D,MATCH(B245,meno!$A:$A,0),1)," ")</f>
        <v xml:space="preserve"> </v>
      </c>
      <c r="G245" s="5" t="str">
        <f>IF(vysl!$H245="F",IF(HOUR(cas!$B246)=9,"DNF",IF(HOUR(cas!$B246)=8,"DQ",cas!$B246))," ")</f>
        <v xml:space="preserve"> </v>
      </c>
      <c r="H245" s="7" t="str">
        <f t="shared" si="7"/>
        <v xml:space="preserve"> </v>
      </c>
      <c r="I245" s="9" t="str">
        <f>IF($G245&lt;&gt;" ",vysl!$A245," ")</f>
        <v xml:space="preserve"> </v>
      </c>
    </row>
    <row r="246" spans="1:9">
      <c r="A246" s="9" t="str">
        <f t="shared" si="6"/>
        <v xml:space="preserve"> </v>
      </c>
      <c r="B246" s="1" t="str">
        <f>IF($G246 &lt;&gt; " ",cas!A247," ")</f>
        <v xml:space="preserve"> </v>
      </c>
      <c r="C246" s="6" t="str">
        <f>IF($G246&lt;&gt;" ",INDEX(meno!$B:$B,MATCH(B246,meno!$A:$A,0),1)," ")</f>
        <v xml:space="preserve"> </v>
      </c>
      <c r="D246" s="6" t="str">
        <f>IF($G246&lt;&gt;" ",IF(INDEX(meno!$E:$E,MATCH(B246,meno!$A:$A,0),1)=0," ",INDEX(meno!$E:$E,MATCH(B246,meno!$A:$A,0),1))," ")</f>
        <v xml:space="preserve"> </v>
      </c>
      <c r="E246" s="7" t="str">
        <f>IF($B246&lt;&gt;" ",IF(INDEX(meno!$F:$F,MATCH($B246,meno!$A:$A,0),1)=0," ",UPPER(INDEX(meno!$F:$F,MATCH($B246,meno!$A:$A,0),1)))," ")</f>
        <v xml:space="preserve"> </v>
      </c>
      <c r="F246" s="18" t="str">
        <f>IF($G246&lt;&gt;" ",INDEX(meno!$D:$D,MATCH(B246,meno!$A:$A,0),1)," ")</f>
        <v xml:space="preserve"> </v>
      </c>
      <c r="G246" s="5" t="str">
        <f>IF(vysl!$H246="F",IF(HOUR(cas!$B247)=9,"DNF",IF(HOUR(cas!$B247)=8,"DQ",cas!$B247))," ")</f>
        <v xml:space="preserve"> </v>
      </c>
      <c r="H246" s="7" t="str">
        <f t="shared" si="7"/>
        <v xml:space="preserve"> </v>
      </c>
      <c r="I246" s="9" t="str">
        <f>IF($G246&lt;&gt;" ",vysl!$A246," ")</f>
        <v xml:space="preserve"> </v>
      </c>
    </row>
    <row r="247" spans="1:9">
      <c r="A247" s="9" t="str">
        <f t="shared" si="6"/>
        <v xml:space="preserve"> </v>
      </c>
      <c r="B247" s="1" t="str">
        <f>IF($G247 &lt;&gt; " ",cas!A248," ")</f>
        <v xml:space="preserve"> </v>
      </c>
      <c r="C247" s="6" t="str">
        <f>IF($G247&lt;&gt;" ",INDEX(meno!$B:$B,MATCH(B247,meno!$A:$A,0),1)," ")</f>
        <v xml:space="preserve"> </v>
      </c>
      <c r="D247" s="6" t="str">
        <f>IF($G247&lt;&gt;" ",IF(INDEX(meno!$E:$E,MATCH(B247,meno!$A:$A,0),1)=0," ",INDEX(meno!$E:$E,MATCH(B247,meno!$A:$A,0),1))," ")</f>
        <v xml:space="preserve"> </v>
      </c>
      <c r="E247" s="7" t="str">
        <f>IF($B247&lt;&gt;" ",IF(INDEX(meno!$F:$F,MATCH($B247,meno!$A:$A,0),1)=0," ",UPPER(INDEX(meno!$F:$F,MATCH($B247,meno!$A:$A,0),1)))," ")</f>
        <v xml:space="preserve"> </v>
      </c>
      <c r="F247" s="18" t="str">
        <f>IF($G247&lt;&gt;" ",INDEX(meno!$D:$D,MATCH(B247,meno!$A:$A,0),1)," ")</f>
        <v xml:space="preserve"> </v>
      </c>
      <c r="G247" s="5" t="str">
        <f>IF(vysl!$H247="F",IF(HOUR(cas!$B248)=9,"DNF",IF(HOUR(cas!$B248)=8,"DQ",cas!$B248))," ")</f>
        <v xml:space="preserve"> </v>
      </c>
      <c r="H247" s="7" t="str">
        <f t="shared" si="7"/>
        <v xml:space="preserve"> </v>
      </c>
      <c r="I247" s="9" t="str">
        <f>IF($G247&lt;&gt;" ",vysl!$A247," ")</f>
        <v xml:space="preserve"> </v>
      </c>
    </row>
    <row r="248" spans="1:9">
      <c r="A248" s="9" t="str">
        <f t="shared" si="6"/>
        <v xml:space="preserve"> </v>
      </c>
      <c r="B248" s="1" t="str">
        <f>IF($G248 &lt;&gt; " ",cas!A249," ")</f>
        <v xml:space="preserve"> </v>
      </c>
      <c r="C248" s="6" t="str">
        <f>IF($G248&lt;&gt;" ",INDEX(meno!$B:$B,MATCH(B248,meno!$A:$A,0),1)," ")</f>
        <v xml:space="preserve"> </v>
      </c>
      <c r="D248" s="6" t="str">
        <f>IF($G248&lt;&gt;" ",IF(INDEX(meno!$E:$E,MATCH(B248,meno!$A:$A,0),1)=0," ",INDEX(meno!$E:$E,MATCH(B248,meno!$A:$A,0),1))," ")</f>
        <v xml:space="preserve"> </v>
      </c>
      <c r="E248" s="7" t="str">
        <f>IF($B248&lt;&gt;" ",IF(INDEX(meno!$F:$F,MATCH($B248,meno!$A:$A,0),1)=0," ",UPPER(INDEX(meno!$F:$F,MATCH($B248,meno!$A:$A,0),1)))," ")</f>
        <v xml:space="preserve"> </v>
      </c>
      <c r="F248" s="18" t="str">
        <f>IF($G248&lt;&gt;" ",INDEX(meno!$D:$D,MATCH(B248,meno!$A:$A,0),1)," ")</f>
        <v xml:space="preserve"> </v>
      </c>
      <c r="G248" s="5" t="str">
        <f>IF(vysl!$H248="F",IF(HOUR(cas!$B249)=9,"DNF",IF(HOUR(cas!$B249)=8,"DQ",cas!$B249))," ")</f>
        <v xml:space="preserve"> </v>
      </c>
      <c r="H248" s="7" t="str">
        <f t="shared" si="7"/>
        <v xml:space="preserve"> </v>
      </c>
      <c r="I248" s="9" t="str">
        <f>IF($G248&lt;&gt;" ",vysl!$A248," ")</f>
        <v xml:space="preserve"> </v>
      </c>
    </row>
    <row r="249" spans="1:9">
      <c r="A249" s="9" t="str">
        <f t="shared" si="6"/>
        <v xml:space="preserve"> </v>
      </c>
      <c r="B249" s="1" t="str">
        <f>IF($G249 &lt;&gt; " ",cas!A250," ")</f>
        <v xml:space="preserve"> </v>
      </c>
      <c r="C249" s="6" t="str">
        <f>IF($G249&lt;&gt;" ",INDEX(meno!$B:$B,MATCH(B249,meno!$A:$A,0),1)," ")</f>
        <v xml:space="preserve"> </v>
      </c>
      <c r="D249" s="6" t="str">
        <f>IF($G249&lt;&gt;" ",IF(INDEX(meno!$E:$E,MATCH(B249,meno!$A:$A,0),1)=0," ",INDEX(meno!$E:$E,MATCH(B249,meno!$A:$A,0),1))," ")</f>
        <v xml:space="preserve"> </v>
      </c>
      <c r="E249" s="7" t="str">
        <f>IF($B249&lt;&gt;" ",IF(INDEX(meno!$F:$F,MATCH($B249,meno!$A:$A,0),1)=0," ",UPPER(INDEX(meno!$F:$F,MATCH($B249,meno!$A:$A,0),1)))," ")</f>
        <v xml:space="preserve"> </v>
      </c>
      <c r="F249" s="18" t="str">
        <f>IF($G249&lt;&gt;" ",INDEX(meno!$D:$D,MATCH(B249,meno!$A:$A,0),1)," ")</f>
        <v xml:space="preserve"> </v>
      </c>
      <c r="G249" s="5" t="str">
        <f>IF(vysl!$H249="F",IF(HOUR(cas!$B250)=9,"DNF",IF(HOUR(cas!$B250)=8,"DQ",cas!$B250))," ")</f>
        <v xml:space="preserve"> </v>
      </c>
      <c r="H249" s="7" t="str">
        <f t="shared" si="7"/>
        <v xml:space="preserve"> </v>
      </c>
      <c r="I249" s="9" t="str">
        <f>IF($G249&lt;&gt;" ",vysl!$A249," ")</f>
        <v xml:space="preserve"> </v>
      </c>
    </row>
    <row r="250" spans="1:9">
      <c r="A250" s="9" t="str">
        <f t="shared" si="6"/>
        <v xml:space="preserve"> </v>
      </c>
      <c r="B250" s="1" t="str">
        <f>IF($G250 &lt;&gt; " ",cas!A251," ")</f>
        <v xml:space="preserve"> </v>
      </c>
      <c r="C250" s="6" t="str">
        <f>IF($G250&lt;&gt;" ",INDEX(meno!$B:$B,MATCH(B250,meno!$A:$A,0),1)," ")</f>
        <v xml:space="preserve"> </v>
      </c>
      <c r="D250" s="6" t="str">
        <f>IF($G250&lt;&gt;" ",IF(INDEX(meno!$E:$E,MATCH(B250,meno!$A:$A,0),1)=0," ",INDEX(meno!$E:$E,MATCH(B250,meno!$A:$A,0),1))," ")</f>
        <v xml:space="preserve"> </v>
      </c>
      <c r="E250" s="7" t="str">
        <f>IF($B250&lt;&gt;" ",IF(INDEX(meno!$F:$F,MATCH($B250,meno!$A:$A,0),1)=0," ",UPPER(INDEX(meno!$F:$F,MATCH($B250,meno!$A:$A,0),1)))," ")</f>
        <v xml:space="preserve"> </v>
      </c>
      <c r="F250" s="18" t="str">
        <f>IF($G250&lt;&gt;" ",INDEX(meno!$D:$D,MATCH(B250,meno!$A:$A,0),1)," ")</f>
        <v xml:space="preserve"> </v>
      </c>
      <c r="G250" s="5" t="str">
        <f>IF(vysl!$H250="F",IF(HOUR(cas!$B251)=9,"DNF",IF(HOUR(cas!$B251)=8,"DQ",cas!$B251))," ")</f>
        <v xml:space="preserve"> </v>
      </c>
      <c r="H250" s="7" t="str">
        <f t="shared" si="7"/>
        <v xml:space="preserve"> </v>
      </c>
      <c r="I250" s="9" t="str">
        <f>IF($G250&lt;&gt;" ",vysl!$A250," ")</f>
        <v xml:space="preserve"> </v>
      </c>
    </row>
    <row r="251" spans="1:9">
      <c r="A251" s="9" t="str">
        <f t="shared" si="6"/>
        <v xml:space="preserve"> </v>
      </c>
      <c r="B251" s="1" t="str">
        <f>IF($G251 &lt;&gt; " ",cas!A252," ")</f>
        <v xml:space="preserve"> </v>
      </c>
      <c r="C251" s="6" t="str">
        <f>IF($G251&lt;&gt;" ",INDEX(meno!$B:$B,MATCH(B251,meno!$A:$A,0),1)," ")</f>
        <v xml:space="preserve"> </v>
      </c>
      <c r="D251" s="6" t="str">
        <f>IF($G251&lt;&gt;" ",IF(INDEX(meno!$E:$E,MATCH(B251,meno!$A:$A,0),1)=0," ",INDEX(meno!$E:$E,MATCH(B251,meno!$A:$A,0),1))," ")</f>
        <v xml:space="preserve"> </v>
      </c>
      <c r="E251" s="7" t="str">
        <f>IF($B251&lt;&gt;" ",IF(INDEX(meno!$F:$F,MATCH($B251,meno!$A:$A,0),1)=0," ",UPPER(INDEX(meno!$F:$F,MATCH($B251,meno!$A:$A,0),1)))," ")</f>
        <v xml:space="preserve"> </v>
      </c>
      <c r="F251" s="18" t="str">
        <f>IF($G251&lt;&gt;" ",INDEX(meno!$D:$D,MATCH(B251,meno!$A:$A,0),1)," ")</f>
        <v xml:space="preserve"> </v>
      </c>
      <c r="G251" s="5" t="str">
        <f>IF(vysl!$H251="F",IF(HOUR(cas!$B252)=9,"DNF",IF(HOUR(cas!$B252)=8,"DQ",cas!$B252))," ")</f>
        <v xml:space="preserve"> </v>
      </c>
      <c r="H251" s="7" t="str">
        <f t="shared" si="7"/>
        <v xml:space="preserve"> </v>
      </c>
      <c r="I251" s="9" t="str">
        <f>IF($G251&lt;&gt;" ",vysl!$A251," ")</f>
        <v xml:space="preserve"> </v>
      </c>
    </row>
  </sheetData>
  <sheetCalcPr fullCalcOnLoad="1"/>
  <autoFilter ref="B1:B251"/>
  <phoneticPr fontId="0" type="noConversion"/>
  <pageMargins left="0.74803149606299213" right="0.74803149606299213" top="1.5748031496062993" bottom="0.98425196850393704" header="0.51181102362204722" footer="0.51181102362204722"/>
  <pageSetup paperSize="9" fitToHeight="30" orientation="portrait" r:id="rId1"/>
  <headerFooter alignWithMargins="0">
    <oddHeader>&amp;C&amp;"Arial,Tučné"1. Polmaratón Bratislava 2005
   &amp;"Arial,Normálne"&amp;10 15. mája 2005&amp;"Arial,Tučné"&amp;12
&amp;"Times New Roman,Tučné"&amp;10Kategória F - ženy od 35 rokov</oddHeader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12</vt:i4>
      </vt:variant>
      <vt:variant>
        <vt:lpstr>Pomenované rozsahy</vt:lpstr>
      </vt:variant>
      <vt:variant>
        <vt:i4>8</vt:i4>
      </vt:variant>
    </vt:vector>
  </HeadingPairs>
  <TitlesOfParts>
    <vt:vector size="20" baseType="lpstr">
      <vt:lpstr>meno</vt:lpstr>
      <vt:lpstr>cas</vt:lpstr>
      <vt:lpstr>vysl</vt:lpstr>
      <vt:lpstr>katA</vt:lpstr>
      <vt:lpstr>katB</vt:lpstr>
      <vt:lpstr>katC</vt:lpstr>
      <vt:lpstr>katD</vt:lpstr>
      <vt:lpstr>katE</vt:lpstr>
      <vt:lpstr>katF</vt:lpstr>
      <vt:lpstr>st.listina</vt:lpstr>
      <vt:lpstr>prihl</vt:lpstr>
      <vt:lpstr>navod</vt:lpstr>
      <vt:lpstr>katA!Názvy_tlače</vt:lpstr>
      <vt:lpstr>katB!Názvy_tlače</vt:lpstr>
      <vt:lpstr>katC!Názvy_tlače</vt:lpstr>
      <vt:lpstr>katD!Názvy_tlače</vt:lpstr>
      <vt:lpstr>katE!Názvy_tlače</vt:lpstr>
      <vt:lpstr>katF!Názvy_tlače</vt:lpstr>
      <vt:lpstr>st.listina!Názvy_tlače</vt:lpstr>
      <vt:lpstr>vysl!Názvy_tlače</vt:lpstr>
    </vt:vector>
  </TitlesOfParts>
  <Company>Kamzík Bratislava Slovakia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Cross Country 2005</dc:title>
  <dc:subject>BEH</dc:subject>
  <dc:creator>Kamzík Bratislava Slovakia</dc:creator>
  <cp:lastModifiedBy>Pouzivatel</cp:lastModifiedBy>
  <cp:lastPrinted>2005-02-03T13:39:24Z</cp:lastPrinted>
  <dcterms:created xsi:type="dcterms:W3CDTF">2004-02-09T09:55:06Z</dcterms:created>
  <dcterms:modified xsi:type="dcterms:W3CDTF">2015-02-20T13:17:35Z</dcterms:modified>
</cp:coreProperties>
</file>